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23" sheetId="1" r:id="rId1"/>
  </sheets>
  <definedNames>
    <definedName name="_edn1" localSheetId="0">'бюджет 2023'!#REF!</definedName>
    <definedName name="_edn2" localSheetId="0">'бюджет 2023'!#REF!</definedName>
    <definedName name="_edn3" localSheetId="0">'бюджет 2023'!#REF!</definedName>
    <definedName name="_ednref1" localSheetId="0">'бюджет 2023'!#REF!</definedName>
    <definedName name="_ednref2" localSheetId="0">'бюджет 2023'!#REF!</definedName>
    <definedName name="_ednref3" localSheetId="0">'бюджет 2023'!#REF!</definedName>
    <definedName name="_xlnm.Print_Area" localSheetId="0">'бюджет 2023'!$A$1:$F$126</definedName>
  </definedNames>
  <calcPr fullCalcOnLoad="1" refMode="R1C1"/>
</workbook>
</file>

<file path=xl/sharedStrings.xml><?xml version="1.0" encoding="utf-8"?>
<sst xmlns="http://schemas.openxmlformats.org/spreadsheetml/2006/main" count="243" uniqueCount="231">
  <si>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</si>
  <si>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</si>
  <si>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</si>
  <si>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</si>
  <si>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</si>
  <si>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</si>
  <si>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</si>
  <si>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</si>
  <si>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</si>
  <si>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</si>
  <si>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</si>
  <si>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</si>
  <si>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</si>
  <si>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</si>
  <si>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</si>
  <si>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</si>
  <si>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</si>
  <si>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</si>
  <si>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</si>
  <si>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</si>
  <si>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</si>
  <si>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000 1 14 00000 00 0000 000</t>
  </si>
  <si>
    <t>ДОХОДЫ ОТ ПРОДАЖИ МАТЕРИАЛЬНЫХ И НЕМАТЕРИАЛЬНЫХ АКТИВОВ</t>
  </si>
  <si>
    <t>000 1 13 00000 00 0000 000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</si>
  <si>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</si>
  <si>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</si>
  <si>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</si>
  <si>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Код классификации доходов бюджета </t>
  </si>
  <si>
    <t>Субвенции бюджетам городских округов на оплату жилищно-коммунальных услуг отдельным категориям граждан</t>
  </si>
  <si>
    <t>048 1 12 01000 01 0000 120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</si>
  <si>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</si>
  <si>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</si>
  <si>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</si>
  <si>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Наименование доходов бюджета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</si>
  <si>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</si>
  <si>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</si>
  <si>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</si>
  <si>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</si>
  <si>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</si>
  <si>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</si>
  <si>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</si>
  <si>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</si>
  <si>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</si>
  <si>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</si>
  <si>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</si>
  <si>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</si>
  <si>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</si>
  <si>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</si>
  <si>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</si>
  <si>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</si>
  <si>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</si>
  <si>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</si>
  <si>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</si>
  <si>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</si>
  <si>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</si>
  <si>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</si>
  <si>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</si>
  <si>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</si>
  <si>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</si>
  <si>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</si>
  <si>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</si>
  <si>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</si>
  <si>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</si>
  <si>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</si>
  <si>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</si>
  <si>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</si>
  <si>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</si>
  <si>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</si>
  <si>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</si>
  <si>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>182 1 05 01000 00 0000 110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</si>
  <si>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</si>
  <si>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</si>
  <si>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ОТЧЕТ ОБ ИСПОЛНЕНИИ ДОХОДОВ ВОЛЧАНСКОГО ГОРОДСКОГО ОКРУГА</t>
  </si>
  <si>
    <t>Сумма средств, поступившая в местный бюджет</t>
  </si>
  <si>
    <t>в рублях</t>
  </si>
  <si>
    <t>в процентах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</si>
  <si>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</si>
  <si>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</si>
  <si>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902 1 11 05074 04 0009 120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</si>
  <si>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</si>
  <si>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000 1 13 02994 04 0000 130</t>
  </si>
  <si>
    <t>Прочие доходы от компенсации затрат бюджетов городских округов</t>
  </si>
  <si>
    <t>901 1 13 02994 04 0001 130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</si>
  <si>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</si>
  <si>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000 2 02 10000 00 0000 150</t>
  </si>
  <si>
    <t>919 2 02 15001 04 0000 150</t>
  </si>
  <si>
    <t>000 2 02 20000 00 0000 150</t>
  </si>
  <si>
    <t>901 2 02 25555 04 0000 150</t>
  </si>
  <si>
    <t>906 2 02 29999 04 0000 150</t>
  </si>
  <si>
    <t>000 2 02 30000 00 0000 150</t>
  </si>
  <si>
    <t>901 2 02 30022 04 0000 150</t>
  </si>
  <si>
    <t>901 2 02 30024 04 0000 150</t>
  </si>
  <si>
    <t>906 2 02 30024 04 0000 150</t>
  </si>
  <si>
    <t>901 2 02 35118 04 0000 150</t>
  </si>
  <si>
    <t>901 2 02 35120 04 0000 150</t>
  </si>
  <si>
    <t>901 2 02 35250 04 0000 150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</si>
  <si>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</si>
  <si>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</si>
  <si>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906 2 02 39999 04 0000 150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</si>
  <si>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</si>
  <si>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</si>
  <si>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</si>
  <si>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</si>
  <si>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</si>
  <si>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</si>
  <si>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</si>
  <si>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</si>
  <si>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901 2 02 20299 04 0000 150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</si>
  <si>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</si>
  <si>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</si>
  <si>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</si>
  <si>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</si>
  <si>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</si>
  <si>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</si>
  <si>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000 2 02 15001 00 0000 150</t>
  </si>
  <si>
    <t>Дотации на выравнивание бюджетной обеспеченности</t>
  </si>
  <si>
    <t>901 2 02 29999 04 0000 150</t>
  </si>
  <si>
    <t>000 2 02 40000 00 0000 150</t>
  </si>
  <si>
    <t>Иные межбюджетные трансферты</t>
  </si>
  <si>
    <t>906 2 02 49999 04 0000 150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</si>
  <si>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</si>
  <si>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</si>
  <si>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</si>
  <si>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906 2 02 45303 04 0000 150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</si>
  <si>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</si>
  <si>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</si>
  <si>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</si>
  <si>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</si>
  <si>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902 1 11 09080 04 0004 120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</si>
  <si>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</si>
  <si>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</si>
  <si>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</si>
  <si>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901 2 19 60010 04 0000 150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</si>
  <si>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</si>
  <si>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906 2 19 60010 04 0000 150</t>
  </si>
  <si>
    <t>901 2 02 25497 04 0000 150</t>
  </si>
  <si>
    <t>Субсидии  бюджетам городских округов на реализацию мероприятий по обеспечению жильем молодых семей</t>
  </si>
  <si>
    <t>Субвенции бюджетам городских округов на выполнение передаваемых полномочий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</si>
  <si>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</si>
  <si>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</si>
  <si>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</si>
  <si>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</si>
  <si>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</si>
  <si>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</si>
  <si>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</si>
  <si>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901 2 02 25519 04 0000 150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</si>
  <si>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</si>
  <si>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</si>
  <si>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</si>
  <si>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901 2 02 49999 04 0000 150</t>
  </si>
  <si>
    <t xml:space="preserve">                                                                                                              Приложение  1</t>
  </si>
  <si>
    <t xml:space="preserve">                                                                                                              к постановлению главы</t>
  </si>
  <si>
    <t xml:space="preserve">                                                                                                              Волчанского городского округа</t>
  </si>
  <si>
    <t xml:space="preserve">Прочие субсидии бюджетам городских округов 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</si>
  <si>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</si>
  <si>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</si>
  <si>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 xml:space="preserve">Прочие межбюджетные трансферты, передаваемые бюджетам городских округов </t>
  </si>
  <si>
    <t>901 1 13 02994 04 0007 130</t>
  </si>
  <si>
    <t>Прочие доходы от компенсации затрат бюджетов городских округов (прочие доходы)</t>
  </si>
  <si>
    <t>182 1 03 02000 01 0000 110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</si>
  <si>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</si>
  <si>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</si>
  <si>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</si>
  <si>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</si>
  <si>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902 1 14 02043 04 0001 410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</si>
  <si>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</si>
  <si>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 xml:space="preserve"> 000 1 17 00000 00 0000 000</t>
  </si>
  <si>
    <t>ПРОЧИЕ НЕНАЛОГОВЫЕ ДОХОДЫ</t>
  </si>
  <si>
    <t xml:space="preserve"> 000 1 17 05000 00 0000 180</t>
  </si>
  <si>
    <t>Прочие неналоговые доходы</t>
  </si>
  <si>
    <t xml:space="preserve"> 000 1 17 05040 04 0000 180</t>
  </si>
  <si>
    <t>Прочие неналоговые доходы бюджетов городских округов</t>
  </si>
  <si>
    <t xml:space="preserve"> 901 1 17 05040 04 0002 180</t>
  </si>
  <si>
    <t>Прочие неналоговые доходы бюджетов городских округов (прочие доходы)</t>
  </si>
  <si>
    <t xml:space="preserve"> 902 1 17 05040 04 0001 180</t>
  </si>
  <si>
    <t>Прочие неналоговые доходы бюджетов городских округов (плата за размещение объектов на землях, земельных участках или части земельных участков, государственная собственность на которые не разграничена, без предоставления земельных участков и установления сервитутов, публичных сервитутов)</t>
  </si>
  <si>
    <t>000 2 02 15002 00 0000 150</t>
  </si>
  <si>
    <t>Дотации бюджетам на поддержку мер по обеспечению сбалансированности бюджетов</t>
  </si>
  <si>
    <t>919 2 02 15002 04 0000 150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</si>
  <si>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</si>
  <si>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</si>
  <si>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901 2 02 20302 04 0000 150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</si>
  <si>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</si>
  <si>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906 2 02 25081 04 0000 150</t>
  </si>
  <si>
    <t>Субсидии бюджетам городских округов на государственную поддержку организаций, входящих в систему спортивной подготовки</t>
  </si>
  <si>
    <t>901 2 02 25243 04 0000 150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</si>
  <si>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</si>
  <si>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906 2 02 25519 04 0000 150</t>
  </si>
  <si>
    <t>906 2 02 45179 04 0000 150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</si>
  <si>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</si>
  <si>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Сумма средств, предусмотренная в  местном бюджете на 2023 год, в рублях</t>
  </si>
  <si>
    <t xml:space="preserve">Субсидии бюджетам городских округов на поддержку отрасли культуры </t>
  </si>
  <si>
    <t>919 1 13 02994 04 0001 130</t>
  </si>
  <si>
    <t xml:space="preserve"> 901 1161012301 0041 140</t>
  </si>
  <si>
    <t>182 1 05 02000 02 0000 110</t>
  </si>
  <si>
    <t>182 1 05 02010 02 0000 110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</si>
  <si>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</si>
  <si>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</si>
  <si>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</si>
  <si>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</si>
  <si>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</si>
  <si>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 xml:space="preserve"> 000 1 08 03000 01 0000 110</t>
  </si>
  <si>
    <t xml:space="preserve"> 182 1 08 03010 01 0000 110</t>
  </si>
  <si>
    <t>000 1 14 06300 00 0000 430</t>
  </si>
  <si>
    <t>902 1 14 06312 04 0000 430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</si>
  <si>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</si>
  <si>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</si>
  <si>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906 1 13 02994 04 0001 130</t>
  </si>
  <si>
    <t>Доходы от продажи квартир</t>
  </si>
  <si>
    <t>Доходы от продажи квартир, находящихся в собственности городских округов</t>
  </si>
  <si>
    <t>000 1 14 01000 00 0000 410</t>
  </si>
  <si>
    <t>901 1 14 01040 04 0000 410</t>
  </si>
  <si>
    <t>902 1 11 05024 04 0001 120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</si>
  <si>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</si>
  <si>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</si>
  <si>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000 1 16 10120 00 0000 140</t>
  </si>
  <si>
    <t xml:space="preserve"> 000 2 19 00000 00 0000 000</t>
  </si>
  <si>
    <t xml:space="preserve"> 000 2 19 00000 04 0000 150</t>
  </si>
  <si>
    <t xml:space="preserve"> 902 1 161012301 0041 140</t>
  </si>
  <si>
    <t>000 1 16 10123 01 0000 140</t>
  </si>
  <si>
    <t>000 1 1610129 01 0000 140</t>
  </si>
  <si>
    <t>182 1 1610129 01 0000 140</t>
  </si>
  <si>
    <t>902 2 02 20299 04 0000 150</t>
  </si>
  <si>
    <t>902 2 02 20302 04 0000 150</t>
  </si>
  <si>
    <t>ЗА 9 МЕСЯЦЕВ 2023 ГОДА</t>
  </si>
  <si>
    <t>901 2 02 16549 04 0000 150</t>
  </si>
  <si>
    <t>919 2 02 49999 04 0000 150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</si>
  <si>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</si>
  <si>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</si>
  <si>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</si>
  <si>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                                                                                                              от  25.10.2023  года   № 510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</si>
</sst>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  <numFmt numFmtId="179" formatCode="0.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0" fontId="9" fillId="0" borderId="2">
      <alignment horizontal="left" wrapText="1" indent="2"/>
      <protection/>
    </xf>
    <xf numFmtId="49" fontId="31" fillId="0" borderId="3">
      <alignment horizontal="center"/>
      <protection/>
    </xf>
    <xf numFmtId="49" fontId="31" fillId="0" borderId="3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4" applyNumberFormat="0" applyAlignment="0" applyProtection="0"/>
    <xf numFmtId="0" fontId="33" fillId="27" borderId="5" applyNumberFormat="0" applyAlignment="0" applyProtection="0"/>
    <xf numFmtId="0" fontId="34" fillId="27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10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 readingOrder="1"/>
    </xf>
    <xf numFmtId="171" fontId="47" fillId="33" borderId="13" xfId="0" applyNumberFormat="1" applyFont="1" applyFill="1" applyBorder="1" applyAlignment="1">
      <alignment horizontal="center" vertical="center" wrapText="1" readingOrder="1"/>
    </xf>
    <xf numFmtId="179" fontId="47" fillId="33" borderId="13" xfId="0" applyNumberFormat="1" applyFont="1" applyFill="1" applyBorder="1" applyAlignment="1">
      <alignment horizontal="center" vertical="center"/>
    </xf>
    <xf numFmtId="171" fontId="47" fillId="33" borderId="13" xfId="0" applyNumberFormat="1" applyFont="1" applyFill="1" applyBorder="1" applyAlignment="1">
      <alignment horizontal="center" vertical="center" wrapText="1"/>
    </xf>
    <xf numFmtId="171" fontId="6" fillId="0" borderId="13" xfId="0" applyNumberFormat="1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left" vertical="top" wrapText="1" indent="1" readingOrder="1"/>
    </xf>
    <xf numFmtId="171" fontId="10" fillId="0" borderId="13" xfId="0" applyNumberFormat="1" applyFont="1" applyBorder="1" applyAlignment="1">
      <alignment horizontal="center" vertical="center" wrapText="1"/>
    </xf>
    <xf numFmtId="171" fontId="6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49" fontId="48" fillId="0" borderId="13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 indent="1"/>
    </xf>
    <xf numFmtId="0" fontId="48" fillId="0" borderId="13" xfId="0" applyNumberFormat="1" applyFont="1" applyBorder="1" applyAlignment="1">
      <alignment horizontal="left" vertical="top" wrapText="1" indent="1"/>
    </xf>
    <xf numFmtId="0" fontId="48" fillId="0" borderId="13" xfId="0" applyFont="1" applyBorder="1" applyAlignment="1">
      <alignment horizontal="left" vertical="top" wrapText="1" indent="1" readingOrder="1"/>
    </xf>
    <xf numFmtId="0" fontId="7" fillId="0" borderId="13" xfId="0" applyFont="1" applyBorder="1" applyAlignment="1">
      <alignment horizontal="left" vertical="top" wrapText="1" indent="1"/>
    </xf>
    <xf numFmtId="0" fontId="49" fillId="0" borderId="13" xfId="0" applyFont="1" applyBorder="1" applyAlignment="1">
      <alignment horizontal="center" vertical="top" wrapText="1"/>
    </xf>
    <xf numFmtId="171" fontId="47" fillId="0" borderId="13" xfId="0" applyNumberFormat="1" applyFont="1" applyBorder="1" applyAlignment="1">
      <alignment horizontal="center" vertical="center" wrapText="1" readingOrder="1"/>
    </xf>
    <xf numFmtId="171" fontId="47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 indent="1"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3" xfId="35"/>
    <cellStyle name="xl4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tabSelected="1" zoomScalePageLayoutView="0" workbookViewId="0" topLeftCell="A1">
      <selection activeCell="B33" sqref="B33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47.50390625" style="1" customWidth="1"/>
    <col min="4" max="4" width="17.875" style="1" customWidth="1"/>
    <col min="5" max="5" width="17.00390625" style="1" customWidth="1"/>
    <col min="6" max="6" width="7.125" style="1" customWidth="1"/>
    <col min="7" max="7" width="9.875" style="1" customWidth="1"/>
    <col min="8" max="16384" width="9.00390625" style="1" customWidth="1"/>
  </cols>
  <sheetData>
    <row r="1" spans="3:6" ht="15.75">
      <c r="C1" s="26" t="s">
        <v>150</v>
      </c>
      <c r="D1" s="26"/>
      <c r="E1" s="26"/>
      <c r="F1" s="26"/>
    </row>
    <row r="2" spans="3:6" ht="15.75">
      <c r="C2" s="26" t="s">
        <v>151</v>
      </c>
      <c r="D2" s="26"/>
      <c r="E2" s="26"/>
      <c r="F2" s="26"/>
    </row>
    <row r="3" spans="3:6" ht="15.75">
      <c r="C3" s="26" t="s">
        <v>152</v>
      </c>
      <c r="D3" s="26"/>
      <c r="E3" s="26"/>
      <c r="F3" s="26"/>
    </row>
    <row r="4" spans="3:6" ht="15.75">
      <c r="C4" s="26" t="s">
        <v>230</v>
      </c>
      <c r="D4" s="26"/>
      <c r="E4" s="26"/>
      <c r="F4" s="26"/>
    </row>
    <row r="5" spans="3:4" ht="21.75" customHeight="1">
      <c r="C5" s="26"/>
      <c r="D5" s="26"/>
    </row>
    <row r="6" spans="1:6" ht="16.5" customHeight="1">
      <c r="A6" s="31" t="s">
        <v>72</v>
      </c>
      <c r="B6" s="31"/>
      <c r="C6" s="31"/>
      <c r="D6" s="31"/>
      <c r="E6" s="31"/>
      <c r="F6" s="31"/>
    </row>
    <row r="7" spans="1:6" ht="18" customHeight="1">
      <c r="A7" s="31" t="s">
        <v>224</v>
      </c>
      <c r="B7" s="31"/>
      <c r="C7" s="31"/>
      <c r="D7" s="31"/>
      <c r="E7" s="31"/>
      <c r="F7" s="31"/>
    </row>
    <row r="8" ht="16.5" customHeight="1">
      <c r="A8" s="2" t="s">
        <v>0</v>
      </c>
    </row>
    <row r="9" spans="1:6" ht="27" customHeight="1">
      <c r="A9" s="27" t="s">
        <v>1</v>
      </c>
      <c r="B9" s="27" t="s">
        <v>27</v>
      </c>
      <c r="C9" s="27" t="s">
        <v>33</v>
      </c>
      <c r="D9" s="27" t="s">
        <v>190</v>
      </c>
      <c r="E9" s="29" t="s">
        <v>73</v>
      </c>
      <c r="F9" s="30"/>
    </row>
    <row r="10" spans="1:6" ht="27" customHeight="1">
      <c r="A10" s="28"/>
      <c r="B10" s="28"/>
      <c r="C10" s="28"/>
      <c r="D10" s="28"/>
      <c r="E10" s="6" t="s">
        <v>74</v>
      </c>
      <c r="F10" s="6" t="s">
        <v>75</v>
      </c>
    </row>
    <row r="11" spans="1:6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15.75">
      <c r="A12" s="22">
        <v>1</v>
      </c>
      <c r="B12" s="16" t="s">
        <v>2</v>
      </c>
      <c r="C12" s="18" t="s">
        <v>25</v>
      </c>
      <c r="D12" s="23">
        <f>D13+D15+D17+D23+D32+D49+D58+D68+D80+D51</f>
        <v>180715000</v>
      </c>
      <c r="E12" s="23">
        <f>E13+E15+E17+E23+E32+E49+E58+E68+E80+E51+E29</f>
        <v>133702981.41</v>
      </c>
      <c r="F12" s="10">
        <f>E12/D12*100</f>
        <v>73.9855470824226</v>
      </c>
    </row>
    <row r="13" spans="1:6" ht="15.75">
      <c r="A13" s="22">
        <v>2</v>
      </c>
      <c r="B13" s="16" t="s">
        <v>36</v>
      </c>
      <c r="C13" s="18" t="s">
        <v>3</v>
      </c>
      <c r="D13" s="23">
        <f>D14</f>
        <v>130334000</v>
      </c>
      <c r="E13" s="23">
        <f>E14</f>
        <v>100407475.35</v>
      </c>
      <c r="F13" s="10">
        <f aca="true" t="shared" si="0" ref="F13:F98">E13/D13*100</f>
        <v>77.03858958521951</v>
      </c>
    </row>
    <row r="14" spans="1:6" ht="15.75">
      <c r="A14" s="22">
        <v>3</v>
      </c>
      <c r="B14" s="16" t="s">
        <v>4</v>
      </c>
      <c r="C14" s="18" t="s">
        <v>5</v>
      </c>
      <c r="D14" s="23">
        <v>130334000</v>
      </c>
      <c r="E14" s="9">
        <v>100407475.35</v>
      </c>
      <c r="F14" s="10">
        <f t="shared" si="0"/>
        <v>77.03858958521951</v>
      </c>
    </row>
    <row r="15" spans="1:6" ht="42.75" customHeight="1">
      <c r="A15" s="22">
        <v>4</v>
      </c>
      <c r="B15" s="16" t="s">
        <v>42</v>
      </c>
      <c r="C15" s="18" t="s">
        <v>44</v>
      </c>
      <c r="D15" s="23">
        <f>D16</f>
        <v>18310000</v>
      </c>
      <c r="E15" s="12">
        <f>E16</f>
        <v>14446478.89</v>
      </c>
      <c r="F15" s="10">
        <f t="shared" si="0"/>
        <v>78.89939317312944</v>
      </c>
    </row>
    <row r="16" spans="1:6" ht="30.75" customHeight="1">
      <c r="A16" s="22">
        <v>5</v>
      </c>
      <c r="B16" s="16" t="s">
        <v>159</v>
      </c>
      <c r="C16" s="18" t="s">
        <v>43</v>
      </c>
      <c r="D16" s="23">
        <v>18310000</v>
      </c>
      <c r="E16" s="9">
        <v>14446478.89</v>
      </c>
      <c r="F16" s="10">
        <f t="shared" si="0"/>
        <v>78.89939317312944</v>
      </c>
    </row>
    <row r="17" spans="1:6" ht="15.75">
      <c r="A17" s="22">
        <v>6</v>
      </c>
      <c r="B17" s="16" t="s">
        <v>37</v>
      </c>
      <c r="C17" s="18" t="s">
        <v>6</v>
      </c>
      <c r="D17" s="23">
        <f>D18+D21</f>
        <v>9857000</v>
      </c>
      <c r="E17" s="23">
        <f>E18+E21+E19</f>
        <v>7514937.24</v>
      </c>
      <c r="F17" s="10">
        <f t="shared" si="0"/>
        <v>76.23959866085016</v>
      </c>
    </row>
    <row r="18" spans="1:6" ht="30.75" customHeight="1">
      <c r="A18" s="22">
        <v>7</v>
      </c>
      <c r="B18" s="16" t="s">
        <v>69</v>
      </c>
      <c r="C18" s="18" t="s">
        <v>68</v>
      </c>
      <c r="D18" s="23">
        <v>9089000</v>
      </c>
      <c r="E18" s="12">
        <v>7326262.6</v>
      </c>
      <c r="F18" s="10">
        <f t="shared" si="0"/>
        <v>80.60581582132247</v>
      </c>
    </row>
    <row r="19" spans="1:6" ht="30.75" customHeight="1">
      <c r="A19" s="22">
        <v>8</v>
      </c>
      <c r="B19" s="4" t="s">
        <v>194</v>
      </c>
      <c r="C19" s="13" t="s">
        <v>196</v>
      </c>
      <c r="D19" s="23">
        <f>D20</f>
        <v>0</v>
      </c>
      <c r="E19" s="23">
        <f>E20</f>
        <v>28725.45</v>
      </c>
      <c r="F19" s="10"/>
    </row>
    <row r="20" spans="1:6" ht="30.75" customHeight="1">
      <c r="A20" s="22">
        <v>9</v>
      </c>
      <c r="B20" s="4" t="s">
        <v>195</v>
      </c>
      <c r="C20" s="13" t="s">
        <v>196</v>
      </c>
      <c r="D20" s="23">
        <v>0</v>
      </c>
      <c r="E20" s="12">
        <v>28725.45</v>
      </c>
      <c r="F20" s="10"/>
    </row>
    <row r="21" spans="1:6" ht="30.75" customHeight="1">
      <c r="A21" s="22">
        <v>10</v>
      </c>
      <c r="B21" s="16" t="s">
        <v>45</v>
      </c>
      <c r="C21" s="18" t="s">
        <v>46</v>
      </c>
      <c r="D21" s="23">
        <f>D22</f>
        <v>768000</v>
      </c>
      <c r="E21" s="12">
        <f>E22</f>
        <v>159949.19</v>
      </c>
      <c r="F21" s="10">
        <f t="shared" si="0"/>
        <v>20.826717447916668</v>
      </c>
    </row>
    <row r="22" spans="1:6" ht="37.5" customHeight="1">
      <c r="A22" s="22">
        <v>11</v>
      </c>
      <c r="B22" s="16" t="s">
        <v>47</v>
      </c>
      <c r="C22" s="18" t="s">
        <v>48</v>
      </c>
      <c r="D22" s="23">
        <v>768000</v>
      </c>
      <c r="E22" s="12">
        <v>159949.19</v>
      </c>
      <c r="F22" s="10">
        <f t="shared" si="0"/>
        <v>20.826717447916668</v>
      </c>
    </row>
    <row r="23" spans="1:6" ht="15.75">
      <c r="A23" s="22">
        <v>12</v>
      </c>
      <c r="B23" s="16" t="s">
        <v>38</v>
      </c>
      <c r="C23" s="18" t="s">
        <v>7</v>
      </c>
      <c r="D23" s="23">
        <f>D24+D26</f>
        <v>5192000</v>
      </c>
      <c r="E23" s="23">
        <f>E24+E26</f>
        <v>1866210.37</v>
      </c>
      <c r="F23" s="10">
        <f t="shared" si="0"/>
        <v>35.9439593605547</v>
      </c>
    </row>
    <row r="24" spans="1:6" ht="15.75">
      <c r="A24" s="22">
        <v>13</v>
      </c>
      <c r="B24" s="16" t="s">
        <v>30</v>
      </c>
      <c r="C24" s="18" t="s">
        <v>31</v>
      </c>
      <c r="D24" s="23">
        <f>D25</f>
        <v>2031000</v>
      </c>
      <c r="E24" s="23">
        <f>E25</f>
        <v>356789.12</v>
      </c>
      <c r="F24" s="10">
        <f t="shared" si="0"/>
        <v>17.567164943377648</v>
      </c>
    </row>
    <row r="25" spans="1:6" ht="43.5" customHeight="1">
      <c r="A25" s="22">
        <v>14</v>
      </c>
      <c r="B25" s="16" t="s">
        <v>41</v>
      </c>
      <c r="C25" s="18" t="s">
        <v>40</v>
      </c>
      <c r="D25" s="23">
        <v>2031000</v>
      </c>
      <c r="E25" s="12">
        <v>356789.12</v>
      </c>
      <c r="F25" s="10">
        <f t="shared" si="0"/>
        <v>17.567164943377648</v>
      </c>
    </row>
    <row r="26" spans="1:6" ht="15.75">
      <c r="A26" s="22">
        <v>15</v>
      </c>
      <c r="B26" s="16" t="s">
        <v>8</v>
      </c>
      <c r="C26" s="18" t="s">
        <v>9</v>
      </c>
      <c r="D26" s="23">
        <f>D27+D28</f>
        <v>3161000</v>
      </c>
      <c r="E26" s="23">
        <f>E27+E28</f>
        <v>1509421.25</v>
      </c>
      <c r="F26" s="10">
        <f t="shared" si="0"/>
        <v>47.75138405567858</v>
      </c>
    </row>
    <row r="27" spans="1:6" ht="33.75" customHeight="1">
      <c r="A27" s="22">
        <v>16</v>
      </c>
      <c r="B27" s="16" t="s">
        <v>62</v>
      </c>
      <c r="C27" s="18" t="s">
        <v>64</v>
      </c>
      <c r="D27" s="23">
        <v>2808000</v>
      </c>
      <c r="E27" s="12">
        <v>1416591.65</v>
      </c>
      <c r="F27" s="10">
        <f t="shared" si="0"/>
        <v>50.448420584045586</v>
      </c>
    </row>
    <row r="28" spans="1:6" ht="37.5" customHeight="1">
      <c r="A28" s="22">
        <v>17</v>
      </c>
      <c r="B28" s="16" t="s">
        <v>63</v>
      </c>
      <c r="C28" s="18" t="s">
        <v>65</v>
      </c>
      <c r="D28" s="23">
        <v>353000</v>
      </c>
      <c r="E28" s="12">
        <v>92829.6</v>
      </c>
      <c r="F28" s="10">
        <f t="shared" si="0"/>
        <v>26.29733711048159</v>
      </c>
    </row>
    <row r="29" spans="1:6" ht="15.75">
      <c r="A29" s="22">
        <v>18</v>
      </c>
      <c r="B29" s="4" t="s">
        <v>200</v>
      </c>
      <c r="C29" s="13" t="s">
        <v>197</v>
      </c>
      <c r="D29" s="23">
        <f>D30</f>
        <v>0</v>
      </c>
      <c r="E29" s="23">
        <f>E30</f>
        <v>81531.8</v>
      </c>
      <c r="F29" s="10"/>
    </row>
    <row r="30" spans="1:6" ht="32.25" customHeight="1">
      <c r="A30" s="22">
        <v>19</v>
      </c>
      <c r="B30" s="4" t="s">
        <v>201</v>
      </c>
      <c r="C30" s="13" t="s">
        <v>198</v>
      </c>
      <c r="D30" s="23">
        <f>D31</f>
        <v>0</v>
      </c>
      <c r="E30" s="23">
        <f>E31</f>
        <v>81531.8</v>
      </c>
      <c r="F30" s="10"/>
    </row>
    <row r="31" spans="1:6" ht="49.5" customHeight="1">
      <c r="A31" s="22">
        <v>20</v>
      </c>
      <c r="B31" s="4" t="s">
        <v>202</v>
      </c>
      <c r="C31" s="13" t="s">
        <v>199</v>
      </c>
      <c r="D31" s="23">
        <v>0</v>
      </c>
      <c r="E31" s="12">
        <v>81531.8</v>
      </c>
      <c r="F31" s="10"/>
    </row>
    <row r="32" spans="1:6" ht="46.5" customHeight="1">
      <c r="A32" s="22">
        <v>21</v>
      </c>
      <c r="B32" s="16" t="s">
        <v>10</v>
      </c>
      <c r="C32" s="18" t="s">
        <v>11</v>
      </c>
      <c r="D32" s="24">
        <f>D33+D42</f>
        <v>15450000</v>
      </c>
      <c r="E32" s="24">
        <f>E33+E42</f>
        <v>8341197.639999999</v>
      </c>
      <c r="F32" s="10">
        <f t="shared" si="0"/>
        <v>53.98833423948219</v>
      </c>
    </row>
    <row r="33" spans="1:6" ht="82.5" customHeight="1">
      <c r="A33" s="22">
        <v>22</v>
      </c>
      <c r="B33" s="16" t="s">
        <v>12</v>
      </c>
      <c r="C33" s="18" t="s">
        <v>34</v>
      </c>
      <c r="D33" s="24">
        <f>D34+D36+D38</f>
        <v>10479000</v>
      </c>
      <c r="E33" s="24">
        <f>E34+E36+E38</f>
        <v>5304523.2299999995</v>
      </c>
      <c r="F33" s="10">
        <f t="shared" si="0"/>
        <v>50.62050987689665</v>
      </c>
    </row>
    <row r="34" spans="1:6" ht="67.5" customHeight="1">
      <c r="A34" s="22">
        <v>23</v>
      </c>
      <c r="B34" s="16" t="s">
        <v>56</v>
      </c>
      <c r="C34" s="18" t="s">
        <v>55</v>
      </c>
      <c r="D34" s="24">
        <f>D35</f>
        <v>4047000</v>
      </c>
      <c r="E34" s="24">
        <f>E35</f>
        <v>2031962.01</v>
      </c>
      <c r="F34" s="10">
        <f t="shared" si="0"/>
        <v>50.20909340252039</v>
      </c>
    </row>
    <row r="35" spans="1:6" ht="76.5">
      <c r="A35" s="22">
        <v>24</v>
      </c>
      <c r="B35" s="16" t="s">
        <v>57</v>
      </c>
      <c r="C35" s="18" t="s">
        <v>61</v>
      </c>
      <c r="D35" s="24">
        <v>4047000</v>
      </c>
      <c r="E35" s="14">
        <v>2031962.01</v>
      </c>
      <c r="F35" s="10">
        <f t="shared" si="0"/>
        <v>50.20909340252039</v>
      </c>
    </row>
    <row r="36" spans="1:6" ht="63.75">
      <c r="A36" s="22">
        <v>25</v>
      </c>
      <c r="B36" s="16" t="s">
        <v>138</v>
      </c>
      <c r="C36" s="18" t="s">
        <v>139</v>
      </c>
      <c r="D36" s="24">
        <f>D37</f>
        <v>630000</v>
      </c>
      <c r="E36" s="24">
        <f>E37</f>
        <v>141502.6</v>
      </c>
      <c r="F36" s="10">
        <f t="shared" si="0"/>
        <v>22.46073015873016</v>
      </c>
    </row>
    <row r="37" spans="1:6" ht="86.25" customHeight="1">
      <c r="A37" s="22">
        <v>26</v>
      </c>
      <c r="B37" s="16" t="s">
        <v>212</v>
      </c>
      <c r="C37" s="19" t="s">
        <v>213</v>
      </c>
      <c r="D37" s="24">
        <v>630000</v>
      </c>
      <c r="E37" s="14">
        <v>141502.6</v>
      </c>
      <c r="F37" s="10">
        <f t="shared" si="0"/>
        <v>22.46073015873016</v>
      </c>
    </row>
    <row r="38" spans="1:6" ht="42" customHeight="1">
      <c r="A38" s="22">
        <v>27</v>
      </c>
      <c r="B38" s="16" t="s">
        <v>53</v>
      </c>
      <c r="C38" s="18" t="s">
        <v>54</v>
      </c>
      <c r="D38" s="24">
        <f>D39</f>
        <v>5802000</v>
      </c>
      <c r="E38" s="24">
        <f>E39</f>
        <v>3131058.6199999996</v>
      </c>
      <c r="F38" s="10">
        <f t="shared" si="0"/>
        <v>53.965160634264045</v>
      </c>
    </row>
    <row r="39" spans="1:6" ht="33" customHeight="1">
      <c r="A39" s="22">
        <v>28</v>
      </c>
      <c r="B39" s="16" t="s">
        <v>59</v>
      </c>
      <c r="C39" s="18" t="s">
        <v>52</v>
      </c>
      <c r="D39" s="24">
        <f>D40+D41</f>
        <v>5802000</v>
      </c>
      <c r="E39" s="24">
        <f>E40+E41</f>
        <v>3131058.6199999996</v>
      </c>
      <c r="F39" s="10">
        <f t="shared" si="0"/>
        <v>53.965160634264045</v>
      </c>
    </row>
    <row r="40" spans="1:6" ht="84" customHeight="1">
      <c r="A40" s="22">
        <v>29</v>
      </c>
      <c r="B40" s="16" t="s">
        <v>58</v>
      </c>
      <c r="C40" s="18" t="s">
        <v>60</v>
      </c>
      <c r="D40" s="24">
        <v>604000</v>
      </c>
      <c r="E40" s="14">
        <v>252541.53</v>
      </c>
      <c r="F40" s="10">
        <f t="shared" si="0"/>
        <v>41.81151158940397</v>
      </c>
    </row>
    <row r="41" spans="1:6" ht="59.25" customHeight="1">
      <c r="A41" s="22">
        <v>30</v>
      </c>
      <c r="B41" s="16" t="s">
        <v>78</v>
      </c>
      <c r="C41" s="18" t="s">
        <v>79</v>
      </c>
      <c r="D41" s="24">
        <v>5198000</v>
      </c>
      <c r="E41" s="14">
        <v>2878517.09</v>
      </c>
      <c r="F41" s="10">
        <f t="shared" si="0"/>
        <v>55.377396883416694</v>
      </c>
    </row>
    <row r="42" spans="1:6" ht="85.5" customHeight="1">
      <c r="A42" s="22">
        <v>31</v>
      </c>
      <c r="B42" s="16" t="s">
        <v>99</v>
      </c>
      <c r="C42" s="18" t="s">
        <v>100</v>
      </c>
      <c r="D42" s="24">
        <f>D43+D46</f>
        <v>4971000</v>
      </c>
      <c r="E42" s="24">
        <f>E43+E46</f>
        <v>3036674.4099999997</v>
      </c>
      <c r="F42" s="10">
        <f t="shared" si="0"/>
        <v>61.08779742506537</v>
      </c>
    </row>
    <row r="43" spans="1:6" ht="85.5" customHeight="1">
      <c r="A43" s="22">
        <v>32</v>
      </c>
      <c r="B43" s="16" t="s">
        <v>101</v>
      </c>
      <c r="C43" s="18" t="s">
        <v>102</v>
      </c>
      <c r="D43" s="24">
        <f>D44</f>
        <v>4896000</v>
      </c>
      <c r="E43" s="24">
        <f>E44</f>
        <v>2978839.8</v>
      </c>
      <c r="F43" s="10">
        <f t="shared" si="0"/>
        <v>60.842316176470575</v>
      </c>
    </row>
    <row r="44" spans="1:6" ht="83.25" customHeight="1">
      <c r="A44" s="22">
        <v>33</v>
      </c>
      <c r="B44" s="16" t="s">
        <v>103</v>
      </c>
      <c r="C44" s="18" t="s">
        <v>104</v>
      </c>
      <c r="D44" s="24">
        <f>D45</f>
        <v>4896000</v>
      </c>
      <c r="E44" s="24">
        <f>E45</f>
        <v>2978839.8</v>
      </c>
      <c r="F44" s="10">
        <f t="shared" si="0"/>
        <v>60.842316176470575</v>
      </c>
    </row>
    <row r="45" spans="1:6" ht="89.25">
      <c r="A45" s="22">
        <v>34</v>
      </c>
      <c r="B45" s="16" t="s">
        <v>105</v>
      </c>
      <c r="C45" s="18" t="s">
        <v>106</v>
      </c>
      <c r="D45" s="24">
        <v>4896000</v>
      </c>
      <c r="E45" s="14">
        <v>2978839.8</v>
      </c>
      <c r="F45" s="10">
        <f t="shared" si="0"/>
        <v>60.842316176470575</v>
      </c>
    </row>
    <row r="46" spans="1:6" ht="104.25" customHeight="1">
      <c r="A46" s="22">
        <v>35</v>
      </c>
      <c r="B46" s="16" t="s">
        <v>124</v>
      </c>
      <c r="C46" s="18" t="s">
        <v>125</v>
      </c>
      <c r="D46" s="24">
        <f>D47</f>
        <v>75000</v>
      </c>
      <c r="E46" s="24">
        <f>E47</f>
        <v>57834.61</v>
      </c>
      <c r="F46" s="10">
        <f t="shared" si="0"/>
        <v>77.11281333333334</v>
      </c>
    </row>
    <row r="47" spans="1:6" ht="96.75" customHeight="1">
      <c r="A47" s="22">
        <v>36</v>
      </c>
      <c r="B47" s="16" t="s">
        <v>126</v>
      </c>
      <c r="C47" s="18" t="s">
        <v>127</v>
      </c>
      <c r="D47" s="24">
        <f>D48</f>
        <v>75000</v>
      </c>
      <c r="E47" s="24">
        <f>E48</f>
        <v>57834.61</v>
      </c>
      <c r="F47" s="10">
        <f t="shared" si="0"/>
        <v>77.11281333333334</v>
      </c>
    </row>
    <row r="48" spans="1:6" ht="136.5" customHeight="1">
      <c r="A48" s="22">
        <v>37</v>
      </c>
      <c r="B48" s="16" t="s">
        <v>128</v>
      </c>
      <c r="C48" s="19" t="s">
        <v>129</v>
      </c>
      <c r="D48" s="24">
        <v>75000</v>
      </c>
      <c r="E48" s="14">
        <v>57834.61</v>
      </c>
      <c r="F48" s="10">
        <f t="shared" si="0"/>
        <v>77.11281333333334</v>
      </c>
    </row>
    <row r="49" spans="1:6" ht="31.5" customHeight="1">
      <c r="A49" s="22">
        <v>38</v>
      </c>
      <c r="B49" s="16" t="s">
        <v>13</v>
      </c>
      <c r="C49" s="18" t="s">
        <v>14</v>
      </c>
      <c r="D49" s="24">
        <f>D50</f>
        <v>404000</v>
      </c>
      <c r="E49" s="24">
        <f>E50</f>
        <v>414704.87</v>
      </c>
      <c r="F49" s="10">
        <f t="shared" si="0"/>
        <v>102.6497202970297</v>
      </c>
    </row>
    <row r="50" spans="1:6" ht="18.75" customHeight="1">
      <c r="A50" s="22">
        <v>39</v>
      </c>
      <c r="B50" s="16" t="s">
        <v>29</v>
      </c>
      <c r="C50" s="18" t="s">
        <v>15</v>
      </c>
      <c r="D50" s="24">
        <v>404000</v>
      </c>
      <c r="E50" s="14">
        <v>414704.87</v>
      </c>
      <c r="F50" s="10">
        <f t="shared" si="0"/>
        <v>102.6497202970297</v>
      </c>
    </row>
    <row r="51" spans="1:6" ht="27.75" customHeight="1">
      <c r="A51" s="22">
        <v>40</v>
      </c>
      <c r="B51" s="16" t="s">
        <v>23</v>
      </c>
      <c r="C51" s="18" t="s">
        <v>32</v>
      </c>
      <c r="D51" s="24">
        <f>D52</f>
        <v>271000</v>
      </c>
      <c r="E51" s="24">
        <f>E52</f>
        <v>18139.57</v>
      </c>
      <c r="F51" s="10">
        <f t="shared" si="0"/>
        <v>6.693568265682656</v>
      </c>
    </row>
    <row r="52" spans="1:6" ht="19.5" customHeight="1">
      <c r="A52" s="22">
        <v>41</v>
      </c>
      <c r="B52" s="16" t="s">
        <v>66</v>
      </c>
      <c r="C52" s="18" t="s">
        <v>67</v>
      </c>
      <c r="D52" s="24">
        <f>D53</f>
        <v>271000</v>
      </c>
      <c r="E52" s="24">
        <f>E53</f>
        <v>18139.57</v>
      </c>
      <c r="F52" s="10">
        <f t="shared" si="0"/>
        <v>6.693568265682656</v>
      </c>
    </row>
    <row r="53" spans="1:6" ht="33" customHeight="1">
      <c r="A53" s="22">
        <v>42</v>
      </c>
      <c r="B53" s="16" t="s">
        <v>80</v>
      </c>
      <c r="C53" s="18" t="s">
        <v>81</v>
      </c>
      <c r="D53" s="24">
        <f>D54+D57+D56</f>
        <v>271000</v>
      </c>
      <c r="E53" s="24">
        <f>E54+E57+E56+E55</f>
        <v>18139.57</v>
      </c>
      <c r="F53" s="10">
        <f t="shared" si="0"/>
        <v>6.693568265682656</v>
      </c>
    </row>
    <row r="54" spans="1:6" ht="25.5">
      <c r="A54" s="22">
        <v>43</v>
      </c>
      <c r="B54" s="16" t="s">
        <v>82</v>
      </c>
      <c r="C54" s="18" t="s">
        <v>83</v>
      </c>
      <c r="D54" s="23">
        <v>269000</v>
      </c>
      <c r="E54" s="15">
        <v>13000</v>
      </c>
      <c r="F54" s="10">
        <f t="shared" si="0"/>
        <v>4.83271375464684</v>
      </c>
    </row>
    <row r="55" spans="1:6" ht="25.5">
      <c r="A55" s="22">
        <v>44</v>
      </c>
      <c r="B55" s="16" t="s">
        <v>207</v>
      </c>
      <c r="C55" s="18" t="s">
        <v>83</v>
      </c>
      <c r="D55" s="23">
        <v>0</v>
      </c>
      <c r="E55" s="15">
        <v>5000</v>
      </c>
      <c r="F55" s="10"/>
    </row>
    <row r="56" spans="1:6" ht="25.5">
      <c r="A56" s="22">
        <v>45</v>
      </c>
      <c r="B56" s="16" t="s">
        <v>192</v>
      </c>
      <c r="C56" s="18" t="s">
        <v>83</v>
      </c>
      <c r="D56" s="23">
        <v>0</v>
      </c>
      <c r="E56" s="15">
        <v>139.57</v>
      </c>
      <c r="F56" s="10"/>
    </row>
    <row r="57" spans="1:6" ht="25.5">
      <c r="A57" s="22">
        <v>46</v>
      </c>
      <c r="B57" s="16" t="s">
        <v>157</v>
      </c>
      <c r="C57" s="18" t="s">
        <v>158</v>
      </c>
      <c r="D57" s="23">
        <v>2000</v>
      </c>
      <c r="E57" s="15">
        <v>0</v>
      </c>
      <c r="F57" s="10">
        <f t="shared" si="0"/>
        <v>0</v>
      </c>
    </row>
    <row r="58" spans="1:6" ht="33.75" customHeight="1">
      <c r="A58" s="22">
        <v>47</v>
      </c>
      <c r="B58" s="16" t="s">
        <v>21</v>
      </c>
      <c r="C58" s="18" t="s">
        <v>22</v>
      </c>
      <c r="D58" s="24">
        <f>D61+D64+D66+D59</f>
        <v>414000</v>
      </c>
      <c r="E58" s="24">
        <f>E61+E64+E66+E59</f>
        <v>270435.33</v>
      </c>
      <c r="F58" s="10">
        <f t="shared" si="0"/>
        <v>65.32254347826087</v>
      </c>
    </row>
    <row r="59" spans="1:6" ht="21" customHeight="1">
      <c r="A59" s="22">
        <v>48</v>
      </c>
      <c r="B59" s="16" t="s">
        <v>210</v>
      </c>
      <c r="C59" s="18" t="s">
        <v>208</v>
      </c>
      <c r="D59" s="24">
        <f>D60</f>
        <v>0</v>
      </c>
      <c r="E59" s="24">
        <f>E60</f>
        <v>232452.54</v>
      </c>
      <c r="F59" s="10"/>
    </row>
    <row r="60" spans="1:6" ht="30.75" customHeight="1">
      <c r="A60" s="22">
        <v>49</v>
      </c>
      <c r="B60" s="16" t="s">
        <v>211</v>
      </c>
      <c r="C60" s="18" t="s">
        <v>209</v>
      </c>
      <c r="D60" s="24">
        <v>0</v>
      </c>
      <c r="E60" s="24">
        <v>232452.54</v>
      </c>
      <c r="F60" s="10"/>
    </row>
    <row r="61" spans="1:6" ht="84.75" customHeight="1">
      <c r="A61" s="22">
        <v>50</v>
      </c>
      <c r="B61" s="16" t="s">
        <v>160</v>
      </c>
      <c r="C61" s="18" t="s">
        <v>161</v>
      </c>
      <c r="D61" s="24">
        <f>D62</f>
        <v>391000</v>
      </c>
      <c r="E61" s="24">
        <f>E62</f>
        <v>0</v>
      </c>
      <c r="F61" s="10">
        <f t="shared" si="0"/>
        <v>0</v>
      </c>
    </row>
    <row r="62" spans="1:6" ht="84" customHeight="1">
      <c r="A62" s="22">
        <v>51</v>
      </c>
      <c r="B62" s="16" t="s">
        <v>162</v>
      </c>
      <c r="C62" s="18" t="s">
        <v>163</v>
      </c>
      <c r="D62" s="24">
        <f>D63</f>
        <v>391000</v>
      </c>
      <c r="E62" s="24">
        <f>E63</f>
        <v>0</v>
      </c>
      <c r="F62" s="10">
        <f t="shared" si="0"/>
        <v>0</v>
      </c>
    </row>
    <row r="63" spans="1:6" ht="96.75" customHeight="1">
      <c r="A63" s="22">
        <v>52</v>
      </c>
      <c r="B63" s="16" t="s">
        <v>164</v>
      </c>
      <c r="C63" s="18" t="s">
        <v>165</v>
      </c>
      <c r="D63" s="24">
        <v>391000</v>
      </c>
      <c r="E63" s="15">
        <v>0</v>
      </c>
      <c r="F63" s="10">
        <f t="shared" si="0"/>
        <v>0</v>
      </c>
    </row>
    <row r="64" spans="1:6" ht="60.75" customHeight="1">
      <c r="A64" s="22">
        <v>53</v>
      </c>
      <c r="B64" s="16" t="s">
        <v>39</v>
      </c>
      <c r="C64" s="18" t="s">
        <v>35</v>
      </c>
      <c r="D64" s="24">
        <f>D65</f>
        <v>23000</v>
      </c>
      <c r="E64" s="24">
        <f>E65</f>
        <v>29061.28</v>
      </c>
      <c r="F64" s="10">
        <f t="shared" si="0"/>
        <v>126.35339130434782</v>
      </c>
    </row>
    <row r="65" spans="1:6" ht="47.25" customHeight="1">
      <c r="A65" s="22">
        <v>54</v>
      </c>
      <c r="B65" s="16" t="s">
        <v>51</v>
      </c>
      <c r="C65" s="18" t="s">
        <v>26</v>
      </c>
      <c r="D65" s="24">
        <v>23000</v>
      </c>
      <c r="E65" s="15">
        <v>29061.28</v>
      </c>
      <c r="F65" s="10">
        <f t="shared" si="0"/>
        <v>126.35339130434782</v>
      </c>
    </row>
    <row r="66" spans="1:6" ht="71.25" customHeight="1">
      <c r="A66" s="22">
        <v>55</v>
      </c>
      <c r="B66" s="4" t="s">
        <v>203</v>
      </c>
      <c r="C66" s="7" t="s">
        <v>205</v>
      </c>
      <c r="D66" s="24">
        <f>D67</f>
        <v>0</v>
      </c>
      <c r="E66" s="24">
        <f>E67</f>
        <v>8921.51</v>
      </c>
      <c r="F66" s="10"/>
    </row>
    <row r="67" spans="1:6" ht="80.25" customHeight="1">
      <c r="A67" s="22">
        <v>56</v>
      </c>
      <c r="B67" s="4" t="s">
        <v>204</v>
      </c>
      <c r="C67" s="25" t="s">
        <v>206</v>
      </c>
      <c r="D67" s="24">
        <v>0</v>
      </c>
      <c r="E67" s="15">
        <v>8921.51</v>
      </c>
      <c r="F67" s="10"/>
    </row>
    <row r="68" spans="1:6" ht="24.75" customHeight="1">
      <c r="A68" s="22">
        <v>57</v>
      </c>
      <c r="B68" s="16" t="s">
        <v>49</v>
      </c>
      <c r="C68" s="18" t="s">
        <v>50</v>
      </c>
      <c r="D68" s="24">
        <f>D69+D71+D74</f>
        <v>341000</v>
      </c>
      <c r="E68" s="24">
        <f>E69+E71+E74</f>
        <v>105908.76</v>
      </c>
      <c r="F68" s="10">
        <f t="shared" si="0"/>
        <v>31.058287390029328</v>
      </c>
    </row>
    <row r="69" spans="1:6" ht="45" customHeight="1">
      <c r="A69" s="22">
        <v>58</v>
      </c>
      <c r="B69" s="16" t="s">
        <v>108</v>
      </c>
      <c r="C69" s="18" t="s">
        <v>109</v>
      </c>
      <c r="D69" s="24">
        <f>D70</f>
        <v>115000</v>
      </c>
      <c r="E69" s="24">
        <f>E70</f>
        <v>11000</v>
      </c>
      <c r="F69" s="10">
        <f t="shared" si="0"/>
        <v>9.565217391304348</v>
      </c>
    </row>
    <row r="70" spans="1:6" ht="61.5" customHeight="1">
      <c r="A70" s="22">
        <v>59</v>
      </c>
      <c r="B70" s="16" t="s">
        <v>110</v>
      </c>
      <c r="C70" s="18" t="s">
        <v>111</v>
      </c>
      <c r="D70" s="24">
        <v>115000</v>
      </c>
      <c r="E70" s="14">
        <v>11000</v>
      </c>
      <c r="F70" s="10">
        <f t="shared" si="0"/>
        <v>9.565217391304348</v>
      </c>
    </row>
    <row r="71" spans="1:6" ht="111.75" customHeight="1">
      <c r="A71" s="22">
        <v>60</v>
      </c>
      <c r="B71" s="16" t="s">
        <v>112</v>
      </c>
      <c r="C71" s="18" t="s">
        <v>113</v>
      </c>
      <c r="D71" s="24">
        <f>D72</f>
        <v>211000</v>
      </c>
      <c r="E71" s="24">
        <f>E72</f>
        <v>86292.34</v>
      </c>
      <c r="F71" s="10">
        <f t="shared" si="0"/>
        <v>40.89684360189573</v>
      </c>
    </row>
    <row r="72" spans="1:6" ht="61.5" customHeight="1">
      <c r="A72" s="22">
        <v>61</v>
      </c>
      <c r="B72" s="16" t="s">
        <v>140</v>
      </c>
      <c r="C72" s="18" t="s">
        <v>141</v>
      </c>
      <c r="D72" s="24">
        <f>D73</f>
        <v>211000</v>
      </c>
      <c r="E72" s="24">
        <f>E73</f>
        <v>86292.34</v>
      </c>
      <c r="F72" s="10">
        <f t="shared" si="0"/>
        <v>40.89684360189573</v>
      </c>
    </row>
    <row r="73" spans="1:6" ht="72" customHeight="1">
      <c r="A73" s="22">
        <v>62</v>
      </c>
      <c r="B73" s="16" t="s">
        <v>142</v>
      </c>
      <c r="C73" s="18" t="s">
        <v>143</v>
      </c>
      <c r="D73" s="24">
        <v>211000</v>
      </c>
      <c r="E73" s="11">
        <v>86292.34</v>
      </c>
      <c r="F73" s="10">
        <f t="shared" si="0"/>
        <v>40.89684360189573</v>
      </c>
    </row>
    <row r="74" spans="1:6" ht="72.75" customHeight="1">
      <c r="A74" s="22">
        <v>63</v>
      </c>
      <c r="B74" s="16" t="s">
        <v>215</v>
      </c>
      <c r="C74" s="18" t="s">
        <v>121</v>
      </c>
      <c r="D74" s="24">
        <f>D75</f>
        <v>15000</v>
      </c>
      <c r="E74" s="24">
        <f>E75+E78</f>
        <v>8616.42</v>
      </c>
      <c r="F74" s="10">
        <f t="shared" si="0"/>
        <v>57.442800000000005</v>
      </c>
    </row>
    <row r="75" spans="1:6" ht="70.5" customHeight="1">
      <c r="A75" s="22">
        <v>64</v>
      </c>
      <c r="B75" s="17" t="s">
        <v>219</v>
      </c>
      <c r="C75" s="18" t="s">
        <v>120</v>
      </c>
      <c r="D75" s="24">
        <f>D76+D77</f>
        <v>15000</v>
      </c>
      <c r="E75" s="15">
        <f>E76+E77</f>
        <v>8741.42</v>
      </c>
      <c r="F75" s="10">
        <f t="shared" si="0"/>
        <v>58.276133333333334</v>
      </c>
    </row>
    <row r="76" spans="1:6" ht="139.5" customHeight="1">
      <c r="A76" s="22">
        <v>65</v>
      </c>
      <c r="B76" s="17" t="s">
        <v>218</v>
      </c>
      <c r="C76" s="18" t="s">
        <v>122</v>
      </c>
      <c r="D76" s="24">
        <v>15000</v>
      </c>
      <c r="E76" s="15">
        <v>8741.36</v>
      </c>
      <c r="F76" s="10">
        <f t="shared" si="0"/>
        <v>58.275733333333335</v>
      </c>
    </row>
    <row r="77" spans="1:6" ht="119.25" customHeight="1">
      <c r="A77" s="22">
        <v>66</v>
      </c>
      <c r="B77" s="17" t="s">
        <v>193</v>
      </c>
      <c r="C77" s="18" t="s">
        <v>122</v>
      </c>
      <c r="D77" s="24">
        <v>0</v>
      </c>
      <c r="E77" s="15">
        <v>0.06</v>
      </c>
      <c r="F77" s="10"/>
    </row>
    <row r="78" spans="1:6" ht="74.25" customHeight="1">
      <c r="A78" s="22">
        <v>67</v>
      </c>
      <c r="B78" s="17" t="s">
        <v>220</v>
      </c>
      <c r="C78" s="18" t="s">
        <v>214</v>
      </c>
      <c r="D78" s="24">
        <f>D79</f>
        <v>0</v>
      </c>
      <c r="E78" s="15">
        <f>E79</f>
        <v>-125</v>
      </c>
      <c r="F78" s="10"/>
    </row>
    <row r="79" spans="1:6" ht="74.25" customHeight="1">
      <c r="A79" s="22">
        <v>68</v>
      </c>
      <c r="B79" s="17" t="s">
        <v>221</v>
      </c>
      <c r="C79" s="18" t="s">
        <v>214</v>
      </c>
      <c r="D79" s="24"/>
      <c r="E79" s="15">
        <v>-125</v>
      </c>
      <c r="F79" s="10"/>
    </row>
    <row r="80" spans="1:6" ht="23.25" customHeight="1">
      <c r="A80" s="22">
        <v>69</v>
      </c>
      <c r="B80" s="17" t="s">
        <v>166</v>
      </c>
      <c r="C80" s="18" t="s">
        <v>167</v>
      </c>
      <c r="D80" s="24">
        <f>D81</f>
        <v>142000</v>
      </c>
      <c r="E80" s="24">
        <f>E81</f>
        <v>235961.59</v>
      </c>
      <c r="F80" s="10">
        <f t="shared" si="0"/>
        <v>166.17013380281688</v>
      </c>
    </row>
    <row r="81" spans="1:6" ht="23.25" customHeight="1">
      <c r="A81" s="22">
        <v>70</v>
      </c>
      <c r="B81" s="17" t="s">
        <v>168</v>
      </c>
      <c r="C81" s="18" t="s">
        <v>169</v>
      </c>
      <c r="D81" s="24">
        <f>D82</f>
        <v>142000</v>
      </c>
      <c r="E81" s="24">
        <f>E82</f>
        <v>235961.59</v>
      </c>
      <c r="F81" s="10">
        <f t="shared" si="0"/>
        <v>166.17013380281688</v>
      </c>
    </row>
    <row r="82" spans="1:6" ht="23.25" customHeight="1">
      <c r="A82" s="22">
        <v>71</v>
      </c>
      <c r="B82" s="17" t="s">
        <v>170</v>
      </c>
      <c r="C82" s="18" t="s">
        <v>171</v>
      </c>
      <c r="D82" s="24">
        <f>D83+D84</f>
        <v>142000</v>
      </c>
      <c r="E82" s="24">
        <f>E83+E84</f>
        <v>235961.59</v>
      </c>
      <c r="F82" s="10">
        <f t="shared" si="0"/>
        <v>166.17013380281688</v>
      </c>
    </row>
    <row r="83" spans="1:6" ht="32.25" customHeight="1">
      <c r="A83" s="22">
        <v>72</v>
      </c>
      <c r="B83" s="17" t="s">
        <v>172</v>
      </c>
      <c r="C83" s="18" t="s">
        <v>173</v>
      </c>
      <c r="D83" s="24">
        <v>107000</v>
      </c>
      <c r="E83" s="15">
        <v>208192.75</v>
      </c>
      <c r="F83" s="10">
        <f t="shared" si="0"/>
        <v>194.57266355140186</v>
      </c>
    </row>
    <row r="84" spans="1:6" ht="83.25" customHeight="1">
      <c r="A84" s="22">
        <v>73</v>
      </c>
      <c r="B84" s="17" t="s">
        <v>174</v>
      </c>
      <c r="C84" s="18" t="s">
        <v>175</v>
      </c>
      <c r="D84" s="24">
        <v>35000</v>
      </c>
      <c r="E84" s="15">
        <v>27768.84</v>
      </c>
      <c r="F84" s="10">
        <f t="shared" si="0"/>
        <v>79.33954285714286</v>
      </c>
    </row>
    <row r="85" spans="1:6" ht="20.25" customHeight="1">
      <c r="A85" s="22">
        <v>74</v>
      </c>
      <c r="B85" s="16" t="s">
        <v>16</v>
      </c>
      <c r="C85" s="18" t="s">
        <v>17</v>
      </c>
      <c r="D85" s="24">
        <f>D86+D122</f>
        <v>2339762657.1800003</v>
      </c>
      <c r="E85" s="24">
        <f>E86+E122</f>
        <v>1542642617.38</v>
      </c>
      <c r="F85" s="10">
        <f t="shared" si="0"/>
        <v>65.93158552411768</v>
      </c>
    </row>
    <row r="86" spans="1:6" ht="36" customHeight="1">
      <c r="A86" s="22">
        <v>75</v>
      </c>
      <c r="B86" s="16" t="s">
        <v>18</v>
      </c>
      <c r="C86" s="18" t="s">
        <v>19</v>
      </c>
      <c r="D86" s="24">
        <f>D87+D94+D107+D116</f>
        <v>2339762657.1800003</v>
      </c>
      <c r="E86" s="24">
        <f>E87+E94+E107+E116</f>
        <v>1555293395.68</v>
      </c>
      <c r="F86" s="10">
        <f t="shared" si="0"/>
        <v>66.47227191643951</v>
      </c>
    </row>
    <row r="87" spans="1:6" ht="32.25" customHeight="1">
      <c r="A87" s="22">
        <v>76</v>
      </c>
      <c r="B87" s="16" t="s">
        <v>84</v>
      </c>
      <c r="C87" s="18" t="s">
        <v>70</v>
      </c>
      <c r="D87" s="24">
        <f>D88+D90+D92</f>
        <v>912978539</v>
      </c>
      <c r="E87" s="24">
        <f>E88+E90+E92</f>
        <v>707563539</v>
      </c>
      <c r="F87" s="10">
        <f t="shared" si="0"/>
        <v>77.500566418024</v>
      </c>
    </row>
    <row r="88" spans="1:6" ht="19.5" customHeight="1">
      <c r="A88" s="22">
        <v>77</v>
      </c>
      <c r="B88" s="16" t="s">
        <v>114</v>
      </c>
      <c r="C88" s="18" t="s">
        <v>115</v>
      </c>
      <c r="D88" s="24">
        <f>D89</f>
        <v>800832000</v>
      </c>
      <c r="E88" s="24">
        <f>E89</f>
        <v>623388000</v>
      </c>
      <c r="F88" s="10">
        <f t="shared" si="0"/>
        <v>77.84254375449532</v>
      </c>
    </row>
    <row r="89" spans="1:6" ht="45" customHeight="1">
      <c r="A89" s="22">
        <v>78</v>
      </c>
      <c r="B89" s="16" t="s">
        <v>85</v>
      </c>
      <c r="C89" s="18" t="s">
        <v>144</v>
      </c>
      <c r="D89" s="24">
        <v>800832000</v>
      </c>
      <c r="E89" s="15">
        <v>623388000</v>
      </c>
      <c r="F89" s="10">
        <f t="shared" si="0"/>
        <v>77.84254375449532</v>
      </c>
    </row>
    <row r="90" spans="1:6" ht="32.25" customHeight="1">
      <c r="A90" s="22">
        <v>79</v>
      </c>
      <c r="B90" s="16" t="s">
        <v>176</v>
      </c>
      <c r="C90" s="18" t="s">
        <v>177</v>
      </c>
      <c r="D90" s="24">
        <f>D91</f>
        <v>111887000</v>
      </c>
      <c r="E90" s="24">
        <f>E91</f>
        <v>83916000</v>
      </c>
      <c r="F90" s="10">
        <f t="shared" si="0"/>
        <v>75.0006703191613</v>
      </c>
    </row>
    <row r="91" spans="1:6" ht="33" customHeight="1">
      <c r="A91" s="22">
        <v>80</v>
      </c>
      <c r="B91" s="16" t="s">
        <v>178</v>
      </c>
      <c r="C91" s="18" t="s">
        <v>179</v>
      </c>
      <c r="D91" s="24">
        <v>111887000</v>
      </c>
      <c r="E91" s="15">
        <v>83916000</v>
      </c>
      <c r="F91" s="10">
        <f t="shared" si="0"/>
        <v>75.0006703191613</v>
      </c>
    </row>
    <row r="92" spans="1:6" ht="33" customHeight="1">
      <c r="A92" s="22">
        <v>81</v>
      </c>
      <c r="B92" s="16" t="s">
        <v>227</v>
      </c>
      <c r="C92" s="18" t="s">
        <v>228</v>
      </c>
      <c r="D92" s="24">
        <f>D93</f>
        <v>259539</v>
      </c>
      <c r="E92" s="15">
        <f>E93</f>
        <v>259539</v>
      </c>
      <c r="F92" s="10">
        <f t="shared" si="0"/>
        <v>100</v>
      </c>
    </row>
    <row r="93" spans="1:6" ht="33" customHeight="1">
      <c r="A93" s="22">
        <v>82</v>
      </c>
      <c r="B93" s="16" t="s">
        <v>225</v>
      </c>
      <c r="C93" s="18" t="s">
        <v>229</v>
      </c>
      <c r="D93" s="24">
        <v>259539</v>
      </c>
      <c r="E93" s="15">
        <v>259539</v>
      </c>
      <c r="F93" s="10">
        <f t="shared" si="0"/>
        <v>100</v>
      </c>
    </row>
    <row r="94" spans="1:6" ht="34.5" customHeight="1">
      <c r="A94" s="22">
        <v>83</v>
      </c>
      <c r="B94" s="16" t="s">
        <v>86</v>
      </c>
      <c r="C94" s="18" t="s">
        <v>76</v>
      </c>
      <c r="D94" s="24">
        <f>D105+D106+D102+D99+D103+D100+D104+D95+D97+D101+D96+D98</f>
        <v>1229515418.18</v>
      </c>
      <c r="E94" s="24">
        <f>E105+E106+E102+E99+E103+E100+E104+E95+E97+E101+E96+E98</f>
        <v>687913815.28</v>
      </c>
      <c r="F94" s="10">
        <f t="shared" si="0"/>
        <v>55.94999502310348</v>
      </c>
    </row>
    <row r="95" spans="1:6" ht="102">
      <c r="A95" s="22">
        <v>84</v>
      </c>
      <c r="B95" s="4" t="s">
        <v>107</v>
      </c>
      <c r="C95" s="18" t="s">
        <v>180</v>
      </c>
      <c r="D95" s="24">
        <v>376856572.86</v>
      </c>
      <c r="E95" s="15">
        <v>130107902.83</v>
      </c>
      <c r="F95" s="10">
        <f t="shared" si="0"/>
        <v>34.52451468276084</v>
      </c>
    </row>
    <row r="96" spans="1:6" ht="99.75" customHeight="1">
      <c r="A96" s="22">
        <v>85</v>
      </c>
      <c r="B96" s="4" t="s">
        <v>222</v>
      </c>
      <c r="C96" s="18" t="s">
        <v>180</v>
      </c>
      <c r="D96" s="24">
        <v>9220020</v>
      </c>
      <c r="E96" s="15">
        <v>2785350</v>
      </c>
      <c r="F96" s="10">
        <f t="shared" si="0"/>
        <v>30.209804317127293</v>
      </c>
    </row>
    <row r="97" spans="1:6" ht="89.25">
      <c r="A97" s="22">
        <v>86</v>
      </c>
      <c r="B97" s="4" t="s">
        <v>181</v>
      </c>
      <c r="C97" s="7" t="s">
        <v>182</v>
      </c>
      <c r="D97" s="24">
        <v>27498647.05</v>
      </c>
      <c r="E97" s="15">
        <v>14095630.05</v>
      </c>
      <c r="F97" s="10">
        <f t="shared" si="0"/>
        <v>51.259358412689615</v>
      </c>
    </row>
    <row r="98" spans="1:6" ht="89.25">
      <c r="A98" s="22">
        <v>87</v>
      </c>
      <c r="B98" s="4" t="s">
        <v>223</v>
      </c>
      <c r="C98" s="7" t="s">
        <v>182</v>
      </c>
      <c r="D98" s="24">
        <v>594840</v>
      </c>
      <c r="E98" s="15">
        <v>179700</v>
      </c>
      <c r="F98" s="10">
        <f t="shared" si="0"/>
        <v>30.209804317127293</v>
      </c>
    </row>
    <row r="99" spans="1:6" ht="47.25" customHeight="1">
      <c r="A99" s="22">
        <v>88</v>
      </c>
      <c r="B99" s="16" t="s">
        <v>183</v>
      </c>
      <c r="C99" s="20" t="s">
        <v>184</v>
      </c>
      <c r="D99" s="24">
        <v>19900</v>
      </c>
      <c r="E99" s="15">
        <v>19900</v>
      </c>
      <c r="F99" s="10">
        <f aca="true" t="shared" si="1" ref="F99:F121">E99/D99*100</f>
        <v>100</v>
      </c>
    </row>
    <row r="100" spans="1:6" ht="47.25" customHeight="1">
      <c r="A100" s="22">
        <v>89</v>
      </c>
      <c r="B100" s="16" t="s">
        <v>185</v>
      </c>
      <c r="C100" s="20" t="s">
        <v>186</v>
      </c>
      <c r="D100" s="24">
        <v>456108600</v>
      </c>
      <c r="E100" s="15">
        <v>319728622.03</v>
      </c>
      <c r="F100" s="10">
        <f t="shared" si="1"/>
        <v>70.09923119844703</v>
      </c>
    </row>
    <row r="101" spans="1:6" ht="35.25" customHeight="1">
      <c r="A101" s="22">
        <v>90</v>
      </c>
      <c r="B101" s="4" t="s">
        <v>135</v>
      </c>
      <c r="C101" s="7" t="s">
        <v>136</v>
      </c>
      <c r="D101" s="24">
        <v>1462428.27</v>
      </c>
      <c r="E101" s="15">
        <v>1462428.27</v>
      </c>
      <c r="F101" s="10">
        <f t="shared" si="1"/>
        <v>100</v>
      </c>
    </row>
    <row r="102" spans="1:6" ht="34.5" customHeight="1">
      <c r="A102" s="22">
        <v>91</v>
      </c>
      <c r="B102" s="16" t="s">
        <v>145</v>
      </c>
      <c r="C102" s="20" t="s">
        <v>191</v>
      </c>
      <c r="D102" s="24">
        <v>105900</v>
      </c>
      <c r="E102" s="11">
        <v>105900</v>
      </c>
      <c r="F102" s="10">
        <f t="shared" si="1"/>
        <v>100</v>
      </c>
    </row>
    <row r="103" spans="1:6" ht="36" customHeight="1">
      <c r="A103" s="22">
        <v>92</v>
      </c>
      <c r="B103" s="16" t="s">
        <v>187</v>
      </c>
      <c r="C103" s="20" t="s">
        <v>191</v>
      </c>
      <c r="D103" s="24">
        <v>5313000</v>
      </c>
      <c r="E103" s="15">
        <v>5313000</v>
      </c>
      <c r="F103" s="10">
        <f t="shared" si="1"/>
        <v>100</v>
      </c>
    </row>
    <row r="104" spans="1:6" ht="33" customHeight="1">
      <c r="A104" s="22">
        <v>93</v>
      </c>
      <c r="B104" s="16" t="s">
        <v>87</v>
      </c>
      <c r="C104" s="18" t="s">
        <v>146</v>
      </c>
      <c r="D104" s="24">
        <v>137418000</v>
      </c>
      <c r="E104" s="15">
        <v>105014518.61</v>
      </c>
      <c r="F104" s="10">
        <f t="shared" si="1"/>
        <v>76.41976932425155</v>
      </c>
    </row>
    <row r="105" spans="1:6" ht="20.25" customHeight="1">
      <c r="A105" s="22">
        <v>94</v>
      </c>
      <c r="B105" s="16" t="s">
        <v>116</v>
      </c>
      <c r="C105" s="18" t="s">
        <v>153</v>
      </c>
      <c r="D105" s="24">
        <v>200523810</v>
      </c>
      <c r="E105" s="15">
        <v>97745163.49</v>
      </c>
      <c r="F105" s="10">
        <f t="shared" si="1"/>
        <v>48.7449163717765</v>
      </c>
    </row>
    <row r="106" spans="1:6" ht="20.25" customHeight="1">
      <c r="A106" s="22">
        <v>95</v>
      </c>
      <c r="B106" s="16" t="s">
        <v>88</v>
      </c>
      <c r="C106" s="18" t="s">
        <v>153</v>
      </c>
      <c r="D106" s="24">
        <v>14393700</v>
      </c>
      <c r="E106" s="15">
        <v>11355700</v>
      </c>
      <c r="F106" s="10">
        <f t="shared" si="1"/>
        <v>78.89354370314791</v>
      </c>
    </row>
    <row r="107" spans="1:6" ht="35.25" customHeight="1">
      <c r="A107" s="22">
        <v>96</v>
      </c>
      <c r="B107" s="16" t="s">
        <v>89</v>
      </c>
      <c r="C107" s="18" t="s">
        <v>71</v>
      </c>
      <c r="D107" s="24">
        <f>D108+D109+D111+D113+D115+D112+D110+D114</f>
        <v>156234200</v>
      </c>
      <c r="E107" s="24">
        <f>E108+E109+E111+E113+E115+E112+E110+E114</f>
        <v>123051076.7</v>
      </c>
      <c r="F107" s="10">
        <f t="shared" si="1"/>
        <v>78.7606533652683</v>
      </c>
    </row>
    <row r="108" spans="1:6" ht="44.25" customHeight="1">
      <c r="A108" s="22">
        <v>97</v>
      </c>
      <c r="B108" s="16" t="s">
        <v>90</v>
      </c>
      <c r="C108" s="18" t="s">
        <v>24</v>
      </c>
      <c r="D108" s="24">
        <v>9004200</v>
      </c>
      <c r="E108" s="15">
        <v>6915075</v>
      </c>
      <c r="F108" s="10">
        <f t="shared" si="1"/>
        <v>76.79832744719131</v>
      </c>
    </row>
    <row r="109" spans="1:6" ht="46.5" customHeight="1">
      <c r="A109" s="22">
        <v>98</v>
      </c>
      <c r="B109" s="16" t="s">
        <v>91</v>
      </c>
      <c r="C109" s="18" t="s">
        <v>137</v>
      </c>
      <c r="D109" s="24">
        <v>13583900</v>
      </c>
      <c r="E109" s="15">
        <v>12093119.39</v>
      </c>
      <c r="F109" s="10">
        <f t="shared" si="1"/>
        <v>89.02538586120335</v>
      </c>
    </row>
    <row r="110" spans="1:6" ht="47.25" customHeight="1">
      <c r="A110" s="22">
        <v>99</v>
      </c>
      <c r="B110" s="16" t="s">
        <v>92</v>
      </c>
      <c r="C110" s="18" t="s">
        <v>154</v>
      </c>
      <c r="D110" s="24">
        <v>387500</v>
      </c>
      <c r="E110" s="15">
        <v>387500</v>
      </c>
      <c r="F110" s="10">
        <f t="shared" si="1"/>
        <v>100</v>
      </c>
    </row>
    <row r="111" spans="1:6" ht="57.75" customHeight="1">
      <c r="A111" s="22">
        <v>100</v>
      </c>
      <c r="B111" s="16" t="s">
        <v>93</v>
      </c>
      <c r="C111" s="18" t="s">
        <v>147</v>
      </c>
      <c r="D111" s="24">
        <v>672900</v>
      </c>
      <c r="E111" s="15">
        <v>444822.28</v>
      </c>
      <c r="F111" s="10">
        <f t="shared" si="1"/>
        <v>66.10525783920346</v>
      </c>
    </row>
    <row r="112" spans="1:6" ht="62.25" customHeight="1">
      <c r="A112" s="22">
        <v>101</v>
      </c>
      <c r="B112" s="16" t="s">
        <v>94</v>
      </c>
      <c r="C112" s="18" t="s">
        <v>77</v>
      </c>
      <c r="D112" s="24">
        <v>700</v>
      </c>
      <c r="E112" s="15">
        <v>0</v>
      </c>
      <c r="F112" s="10">
        <f t="shared" si="1"/>
        <v>0</v>
      </c>
    </row>
    <row r="113" spans="1:6" ht="47.25" customHeight="1">
      <c r="A113" s="22">
        <v>102</v>
      </c>
      <c r="B113" s="16" t="s">
        <v>95</v>
      </c>
      <c r="C113" s="18" t="s">
        <v>28</v>
      </c>
      <c r="D113" s="24">
        <v>6497800</v>
      </c>
      <c r="E113" s="15">
        <v>5307060.03</v>
      </c>
      <c r="F113" s="10">
        <f t="shared" si="1"/>
        <v>81.67472113638463</v>
      </c>
    </row>
    <row r="114" spans="1:6" ht="60" customHeight="1">
      <c r="A114" s="22">
        <v>103</v>
      </c>
      <c r="B114" s="16" t="s">
        <v>96</v>
      </c>
      <c r="C114" s="18" t="s">
        <v>97</v>
      </c>
      <c r="D114" s="24">
        <v>53500</v>
      </c>
      <c r="E114" s="15">
        <v>53500</v>
      </c>
      <c r="F114" s="10">
        <f t="shared" si="1"/>
        <v>100</v>
      </c>
    </row>
    <row r="115" spans="1:6" ht="20.25" customHeight="1">
      <c r="A115" s="22">
        <v>104</v>
      </c>
      <c r="B115" s="16" t="s">
        <v>98</v>
      </c>
      <c r="C115" s="18" t="s">
        <v>155</v>
      </c>
      <c r="D115" s="24">
        <v>126033700</v>
      </c>
      <c r="E115" s="15">
        <v>97850000</v>
      </c>
      <c r="F115" s="10">
        <f t="shared" si="1"/>
        <v>77.63796508394184</v>
      </c>
    </row>
    <row r="116" spans="1:6" ht="20.25" customHeight="1">
      <c r="A116" s="22">
        <v>105</v>
      </c>
      <c r="B116" s="4" t="s">
        <v>117</v>
      </c>
      <c r="C116" s="21" t="s">
        <v>118</v>
      </c>
      <c r="D116" s="24">
        <f>D117+D118+D119+D120+D121</f>
        <v>41034500</v>
      </c>
      <c r="E116" s="24">
        <f>E117+E118+E119+E120+E121</f>
        <v>36764964.7</v>
      </c>
      <c r="F116" s="10">
        <f t="shared" si="1"/>
        <v>89.59525448098552</v>
      </c>
    </row>
    <row r="117" spans="1:6" ht="70.5" customHeight="1">
      <c r="A117" s="22">
        <v>106</v>
      </c>
      <c r="B117" s="4" t="s">
        <v>188</v>
      </c>
      <c r="C117" s="21" t="s">
        <v>189</v>
      </c>
      <c r="D117" s="24">
        <v>686900</v>
      </c>
      <c r="E117" s="15">
        <v>515177</v>
      </c>
      <c r="F117" s="10">
        <f t="shared" si="1"/>
        <v>75.00029116319698</v>
      </c>
    </row>
    <row r="118" spans="1:6" ht="74.25" customHeight="1">
      <c r="A118" s="22">
        <v>107</v>
      </c>
      <c r="B118" s="4" t="s">
        <v>123</v>
      </c>
      <c r="C118" s="21" t="s">
        <v>148</v>
      </c>
      <c r="D118" s="24">
        <v>4781000</v>
      </c>
      <c r="E118" s="15">
        <v>3598032</v>
      </c>
      <c r="F118" s="10">
        <f t="shared" si="1"/>
        <v>75.25689186362685</v>
      </c>
    </row>
    <row r="119" spans="1:6" ht="33.75" customHeight="1">
      <c r="A119" s="22">
        <v>108</v>
      </c>
      <c r="B119" s="4" t="s">
        <v>119</v>
      </c>
      <c r="C119" s="21" t="s">
        <v>156</v>
      </c>
      <c r="D119" s="24">
        <v>6223000</v>
      </c>
      <c r="E119" s="15">
        <v>3308213.95</v>
      </c>
      <c r="F119" s="10">
        <f t="shared" si="1"/>
        <v>53.16107906154588</v>
      </c>
    </row>
    <row r="120" spans="1:6" ht="33" customHeight="1">
      <c r="A120" s="22">
        <v>109</v>
      </c>
      <c r="B120" s="4" t="s">
        <v>149</v>
      </c>
      <c r="C120" s="21" t="s">
        <v>156</v>
      </c>
      <c r="D120" s="24">
        <v>27909600</v>
      </c>
      <c r="E120" s="15">
        <v>27909541.75</v>
      </c>
      <c r="F120" s="10">
        <f t="shared" si="1"/>
        <v>99.99979129045204</v>
      </c>
    </row>
    <row r="121" spans="1:6" ht="33" customHeight="1">
      <c r="A121" s="22">
        <v>110</v>
      </c>
      <c r="B121" s="4" t="s">
        <v>226</v>
      </c>
      <c r="C121" s="21" t="s">
        <v>156</v>
      </c>
      <c r="D121" s="24">
        <v>1434000</v>
      </c>
      <c r="E121" s="15">
        <v>1434000</v>
      </c>
      <c r="F121" s="10">
        <f t="shared" si="1"/>
        <v>100</v>
      </c>
    </row>
    <row r="122" spans="1:6" ht="44.25" customHeight="1">
      <c r="A122" s="22">
        <v>111</v>
      </c>
      <c r="B122" s="4" t="s">
        <v>216</v>
      </c>
      <c r="C122" s="8" t="s">
        <v>130</v>
      </c>
      <c r="D122" s="15">
        <f>D123</f>
        <v>0</v>
      </c>
      <c r="E122" s="15">
        <f>E123</f>
        <v>-12650778.3</v>
      </c>
      <c r="F122" s="10"/>
    </row>
    <row r="123" spans="1:6" ht="43.5" customHeight="1">
      <c r="A123" s="22">
        <v>112</v>
      </c>
      <c r="B123" s="4" t="s">
        <v>217</v>
      </c>
      <c r="C123" s="8" t="s">
        <v>131</v>
      </c>
      <c r="D123" s="15">
        <f>D124+D125</f>
        <v>0</v>
      </c>
      <c r="E123" s="15">
        <f>E124+E125</f>
        <v>-12650778.3</v>
      </c>
      <c r="F123" s="10"/>
    </row>
    <row r="124" spans="1:6" ht="43.5" customHeight="1">
      <c r="A124" s="22">
        <v>113</v>
      </c>
      <c r="B124" s="4" t="s">
        <v>132</v>
      </c>
      <c r="C124" s="8" t="s">
        <v>133</v>
      </c>
      <c r="D124" s="15">
        <v>0</v>
      </c>
      <c r="E124" s="11">
        <v>-4445416.21</v>
      </c>
      <c r="F124" s="10"/>
    </row>
    <row r="125" spans="1:6" ht="43.5" customHeight="1">
      <c r="A125" s="22">
        <v>114</v>
      </c>
      <c r="B125" s="4" t="s">
        <v>134</v>
      </c>
      <c r="C125" s="8" t="s">
        <v>133</v>
      </c>
      <c r="D125" s="15">
        <v>0</v>
      </c>
      <c r="E125" s="11">
        <v>-8205362.09</v>
      </c>
      <c r="F125" s="10"/>
    </row>
    <row r="126" spans="1:6" ht="23.25" customHeight="1">
      <c r="A126" s="22">
        <v>115</v>
      </c>
      <c r="B126" s="5"/>
      <c r="C126" s="13" t="s">
        <v>20</v>
      </c>
      <c r="D126" s="15">
        <f>D12+D85</f>
        <v>2520477657.1800003</v>
      </c>
      <c r="E126" s="15">
        <f>E12+E85</f>
        <v>1676345598.7900002</v>
      </c>
      <c r="F126" s="10">
        <f>E126/D126*100</f>
        <v>66.50904418909053</v>
      </c>
    </row>
  </sheetData>
  <sheetProtection/>
  <mergeCells count="12">
    <mergeCell ref="A6:F6"/>
    <mergeCell ref="A7:F7"/>
    <mergeCell ref="C1:F1"/>
    <mergeCell ref="C2:F2"/>
    <mergeCell ref="C3:F3"/>
    <mergeCell ref="C4:F4"/>
    <mergeCell ref="A9:A10"/>
    <mergeCell ref="C5:D5"/>
    <mergeCell ref="B9:B10"/>
    <mergeCell ref="C9:C10"/>
    <mergeCell ref="D9:D10"/>
    <mergeCell ref="E9:F9"/>
  </mergeCells>
  <printOptions/>
  <pageMargins left="0.97" right="0.74" top="0.3" bottom="0.4330708661417323" header="0.17" footer="0.4330708661417323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Dohod</cp:lastModifiedBy>
  <cp:lastPrinted>2023-10-30T04:15:48Z</cp:lastPrinted>
  <dcterms:created xsi:type="dcterms:W3CDTF">2007-02-21T06:59:39Z</dcterms:created>
  <dcterms:modified xsi:type="dcterms:W3CDTF">2023-10-30T04:15:50Z</dcterms:modified>
  <cp:category/>
  <cp:version/>
  <cp:contentType/>
  <cp:contentStatus/>
</cp:coreProperties>
</file>