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15" windowHeight="11445" tabRatio="59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'Лист1'!$A$1:$AH$24</definedName>
  </definedNames>
  <calcPr fullCalcOnLoad="1"/>
</workbook>
</file>

<file path=xl/sharedStrings.xml><?xml version="1.0" encoding="utf-8"?>
<sst xmlns="http://schemas.openxmlformats.org/spreadsheetml/2006/main" count="96" uniqueCount="60">
  <si>
    <t>№ п/п</t>
  </si>
  <si>
    <t>Наименование муниципального образования</t>
  </si>
  <si>
    <t>Инициатор проекта</t>
  </si>
  <si>
    <t>Срок реализации проекта</t>
  </si>
  <si>
    <t>Общая сметная стоимость проекта,             млн. руб.</t>
  </si>
  <si>
    <t>Финансирование проекта, млн.руб.</t>
  </si>
  <si>
    <t>федеральный бюджет                                                                               (с учетом всех реализуемых программ)</t>
  </si>
  <si>
    <t>областной бюджет                                                                                  (с учетом всех реализуемых программ)</t>
  </si>
  <si>
    <t>местный бюджет                                                                        (с учетом всех реализуемых программ)</t>
  </si>
  <si>
    <t>частные инвестиции</t>
  </si>
  <si>
    <t xml:space="preserve">2012 г.                          </t>
  </si>
  <si>
    <t>2012 г.</t>
  </si>
  <si>
    <t>план</t>
  </si>
  <si>
    <t>факт</t>
  </si>
  <si>
    <t>оценка</t>
  </si>
  <si>
    <t>1.</t>
  </si>
  <si>
    <t>2.</t>
  </si>
  <si>
    <t>год/факт</t>
  </si>
  <si>
    <t>всего по проекту за всеь период реализации</t>
  </si>
  <si>
    <t>% освоения средств</t>
  </si>
  <si>
    <t xml:space="preserve">Итого </t>
  </si>
  <si>
    <t xml:space="preserve"> факт</t>
  </si>
  <si>
    <t>Проекты, включенные в комплексный инвестиционный план</t>
  </si>
  <si>
    <t>Итого</t>
  </si>
  <si>
    <t>Количество создаваемых рабочих мест, ед.</t>
  </si>
  <si>
    <t>Количество модернизированных рабочих мест, ед.</t>
  </si>
  <si>
    <t>Наименование инвестиционного проекта и его краткое описание</t>
  </si>
  <si>
    <t>Проекты, дополнительно включенные в комплексный инвестиционный план, или планируемые к включению</t>
  </si>
  <si>
    <t>Приложение к письму</t>
  </si>
  <si>
    <t>Волчанский городской округ</t>
  </si>
  <si>
    <t>программа закрытия "Волчанского разреза" ОАО "Волчанский уголь"(закрытие угледобывающего предприятия)</t>
  </si>
  <si>
    <t>ОАО "Волчанский уголь"</t>
  </si>
  <si>
    <t>2005-2013</t>
  </si>
  <si>
    <t>Модернизация животноводческого производства  (приобретение нового оборудования, производство новых видов продукции)</t>
  </si>
  <si>
    <t>ОАО "Волчанское"</t>
  </si>
  <si>
    <t>2010-2015</t>
  </si>
  <si>
    <t>4.</t>
  </si>
  <si>
    <t>Развитие объектов коммунальной инфраструктуры (модернизация объектов ЖКХ)</t>
  </si>
  <si>
    <t>администрация ВГО</t>
  </si>
  <si>
    <t>5.</t>
  </si>
  <si>
    <t>6.</t>
  </si>
  <si>
    <t>МЦП "Поддержка малого предпринимательства"</t>
  </si>
  <si>
    <t>2010-2016</t>
  </si>
  <si>
    <t>Строительство полигона (утилизация ТБО)</t>
  </si>
  <si>
    <t>МУП "Волчанский автоэлектротранспорт"</t>
  </si>
  <si>
    <t>2013-2016</t>
  </si>
  <si>
    <t>МКУК "КДЦ"</t>
  </si>
  <si>
    <t xml:space="preserve">Строительство Дома культуры (подготовка ПСД) </t>
  </si>
  <si>
    <t>Итого:</t>
  </si>
  <si>
    <t>3.</t>
  </si>
  <si>
    <t>Строительство модульного молочного цеха "Маком"</t>
  </si>
  <si>
    <t>2013-2015</t>
  </si>
  <si>
    <t>от 11.06.2013 г. № 09-01-81/4599</t>
  </si>
  <si>
    <t>2013-2014</t>
  </si>
  <si>
    <t xml:space="preserve">Информация о реализации инвестиционных проектов и их финансировании на 01.01.2014 года </t>
  </si>
  <si>
    <t>с начала реализации до 01.01.2014 г.</t>
  </si>
  <si>
    <t>за отчетный период (2013 год)</t>
  </si>
  <si>
    <t>Строительство и капитальный ремонт жилищного фонда городского округа (строительство  жилых домов, капитальный ремонт жилого фонда)</t>
  </si>
  <si>
    <t xml:space="preserve"> факт*</t>
  </si>
  <si>
    <t>* - введение объекта - автозаправочный комплекс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</si>
</sst>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64" fontId="40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wrapText="1"/>
    </xf>
    <xf numFmtId="0" fontId="40" fillId="0" borderId="13" xfId="0" applyFont="1" applyBorder="1" applyAlignment="1">
      <alignment horizontal="center" wrapText="1"/>
    </xf>
    <xf numFmtId="0" fontId="43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31" fillId="0" borderId="0" xfId="0" applyFont="1" applyAlignment="1">
      <alignment/>
    </xf>
    <xf numFmtId="2" fontId="40" fillId="0" borderId="10" xfId="0" applyNumberFormat="1" applyFont="1" applyBorder="1" applyAlignment="1">
      <alignment/>
    </xf>
    <xf numFmtId="2" fontId="40" fillId="0" borderId="10" xfId="0" applyNumberFormat="1" applyFont="1" applyBorder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9" fontId="0" fillId="0" borderId="0" xfId="55" applyFont="1" applyAlignment="1">
      <alignment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textRotation="90" wrapText="1"/>
    </xf>
    <xf numFmtId="0" fontId="41" fillId="0" borderId="11" xfId="0" applyFont="1" applyBorder="1" applyAlignment="1">
      <alignment horizontal="center" vertical="center" textRotation="90" wrapText="1"/>
    </xf>
    <xf numFmtId="0" fontId="41" fillId="0" borderId="12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zoomScaleSheetLayoutView="85" zoomScalePageLayoutView="0" workbookViewId="0" topLeftCell="A1">
      <pane xSplit="1" ySplit="12" topLeftCell="I1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D17" sqref="AD17"/>
    </sheetView>
  </sheetViews>
  <sheetFormatPr defaultColWidth="9.140625" defaultRowHeight="15"/>
  <cols>
    <col min="1" max="1" width="4.7109375" style="0" customWidth="1"/>
    <col min="2" max="2" width="9.00390625" style="0" customWidth="1"/>
    <col min="3" max="3" width="10.8515625" style="0" customWidth="1"/>
    <col min="4" max="4" width="6.28125" style="0" customWidth="1"/>
    <col min="5" max="5" width="7.28125" style="0" customWidth="1"/>
    <col min="6" max="6" width="8.57421875" style="0" customWidth="1"/>
    <col min="7" max="7" width="8.00390625" style="0" customWidth="1"/>
    <col min="8" max="8" width="7.57421875" style="0" customWidth="1"/>
    <col min="9" max="9" width="7.140625" style="0" customWidth="1"/>
    <col min="10" max="10" width="7.57421875" style="0" customWidth="1"/>
    <col min="11" max="11" width="9.140625" style="0" hidden="1" customWidth="1"/>
    <col min="12" max="12" width="7.57421875" style="0" customWidth="1"/>
    <col min="13" max="13" width="8.140625" style="0" customWidth="1"/>
    <col min="14" max="14" width="7.7109375" style="0" customWidth="1"/>
    <col min="15" max="15" width="8.140625" style="0" customWidth="1"/>
    <col min="16" max="16" width="9.140625" style="0" hidden="1" customWidth="1"/>
    <col min="17" max="17" width="8.7109375" style="0" customWidth="1"/>
    <col min="18" max="18" width="8.140625" style="0" customWidth="1"/>
    <col min="19" max="19" width="7.57421875" style="0" customWidth="1"/>
    <col min="20" max="20" width="7.421875" style="0" customWidth="1"/>
    <col min="21" max="21" width="0.13671875" style="0" hidden="1" customWidth="1"/>
    <col min="22" max="22" width="7.57421875" style="0" customWidth="1"/>
    <col min="23" max="23" width="7.421875" style="0" customWidth="1"/>
    <col min="24" max="24" width="8.140625" style="0" customWidth="1"/>
    <col min="25" max="25" width="7.421875" style="0" customWidth="1"/>
    <col min="26" max="27" width="9.140625" style="0" hidden="1" customWidth="1"/>
    <col min="28" max="28" width="8.28125" style="0" customWidth="1"/>
    <col min="29" max="29" width="8.8515625" style="0" customWidth="1"/>
    <col min="30" max="30" width="10.00390625" style="0" customWidth="1"/>
    <col min="31" max="31" width="7.00390625" style="0" customWidth="1"/>
    <col min="32" max="32" width="6.421875" style="0" customWidth="1"/>
    <col min="33" max="33" width="6.8515625" style="0" customWidth="1"/>
    <col min="34" max="34" width="5.8515625" style="0" customWidth="1"/>
  </cols>
  <sheetData>
    <row r="1" spans="30:34" ht="23.25">
      <c r="AD1" s="45" t="s">
        <v>28</v>
      </c>
      <c r="AE1" s="45"/>
      <c r="AF1" s="45"/>
      <c r="AG1" s="45"/>
      <c r="AH1" s="45"/>
    </row>
    <row r="2" spans="30:34" ht="18.75">
      <c r="AD2" s="44" t="s">
        <v>52</v>
      </c>
      <c r="AE2" s="44"/>
      <c r="AF2" s="44"/>
      <c r="AG2" s="44"/>
      <c r="AH2" s="44"/>
    </row>
    <row r="3" spans="31:34" ht="18.75">
      <c r="AE3" s="11"/>
      <c r="AF3" s="11"/>
      <c r="AG3" s="11"/>
      <c r="AH3" s="11"/>
    </row>
    <row r="5" spans="1:34" ht="18.75">
      <c r="A5" s="31" t="s">
        <v>54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ht="15">
      <c r="A6" s="21"/>
    </row>
    <row r="7" spans="1:34" ht="15" customHeight="1">
      <c r="A7" s="39" t="s">
        <v>0</v>
      </c>
      <c r="B7" s="38" t="s">
        <v>1</v>
      </c>
      <c r="C7" s="40" t="s">
        <v>26</v>
      </c>
      <c r="D7" s="38" t="s">
        <v>2</v>
      </c>
      <c r="E7" s="38" t="s">
        <v>3</v>
      </c>
      <c r="F7" s="41" t="s">
        <v>4</v>
      </c>
      <c r="G7" s="35" t="s">
        <v>5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7"/>
      <c r="AE7" s="25" t="s">
        <v>24</v>
      </c>
      <c r="AF7" s="26"/>
      <c r="AG7" s="25" t="s">
        <v>25</v>
      </c>
      <c r="AH7" s="26"/>
    </row>
    <row r="8" spans="1:34" ht="15">
      <c r="A8" s="39"/>
      <c r="B8" s="38"/>
      <c r="C8" s="40"/>
      <c r="D8" s="38"/>
      <c r="E8" s="38"/>
      <c r="F8" s="42"/>
      <c r="G8" s="39" t="s">
        <v>6</v>
      </c>
      <c r="H8" s="39"/>
      <c r="I8" s="39"/>
      <c r="J8" s="39"/>
      <c r="K8" s="39"/>
      <c r="L8" s="35" t="s">
        <v>7</v>
      </c>
      <c r="M8" s="36"/>
      <c r="N8" s="36"/>
      <c r="O8" s="36"/>
      <c r="P8" s="37"/>
      <c r="Q8" s="35" t="s">
        <v>8</v>
      </c>
      <c r="R8" s="36"/>
      <c r="S8" s="36"/>
      <c r="T8" s="36"/>
      <c r="U8" s="37"/>
      <c r="V8" s="39" t="s">
        <v>9</v>
      </c>
      <c r="W8" s="39"/>
      <c r="X8" s="39"/>
      <c r="Y8" s="39"/>
      <c r="Z8" s="39"/>
      <c r="AA8" s="39"/>
      <c r="AB8" s="39"/>
      <c r="AC8" s="39"/>
      <c r="AD8" s="32" t="s">
        <v>19</v>
      </c>
      <c r="AE8" s="27"/>
      <c r="AF8" s="28"/>
      <c r="AG8" s="27"/>
      <c r="AH8" s="28"/>
    </row>
    <row r="9" spans="1:34" ht="46.5" customHeight="1">
      <c r="A9" s="39"/>
      <c r="B9" s="38"/>
      <c r="C9" s="40"/>
      <c r="D9" s="38"/>
      <c r="E9" s="38"/>
      <c r="F9" s="42"/>
      <c r="G9" s="39" t="s">
        <v>55</v>
      </c>
      <c r="H9" s="39"/>
      <c r="I9" s="39" t="s">
        <v>56</v>
      </c>
      <c r="J9" s="39"/>
      <c r="K9" s="6" t="s">
        <v>10</v>
      </c>
      <c r="L9" s="39" t="s">
        <v>55</v>
      </c>
      <c r="M9" s="39"/>
      <c r="N9" s="39" t="s">
        <v>56</v>
      </c>
      <c r="O9" s="39"/>
      <c r="P9" s="6" t="s">
        <v>10</v>
      </c>
      <c r="Q9" s="39" t="s">
        <v>55</v>
      </c>
      <c r="R9" s="39"/>
      <c r="S9" s="39" t="s">
        <v>56</v>
      </c>
      <c r="T9" s="39"/>
      <c r="U9" s="6" t="s">
        <v>10</v>
      </c>
      <c r="V9" s="39" t="s">
        <v>55</v>
      </c>
      <c r="W9" s="39"/>
      <c r="X9" s="39" t="s">
        <v>56</v>
      </c>
      <c r="Y9" s="39"/>
      <c r="Z9" s="39" t="s">
        <v>11</v>
      </c>
      <c r="AA9" s="39"/>
      <c r="AB9" s="39" t="s">
        <v>18</v>
      </c>
      <c r="AC9" s="39"/>
      <c r="AD9" s="33"/>
      <c r="AE9" s="29"/>
      <c r="AF9" s="30"/>
      <c r="AG9" s="29"/>
      <c r="AH9" s="30"/>
    </row>
    <row r="10" spans="1:34" ht="45.75" customHeight="1">
      <c r="A10" s="39"/>
      <c r="B10" s="38"/>
      <c r="C10" s="40"/>
      <c r="D10" s="38"/>
      <c r="E10" s="38"/>
      <c r="F10" s="43"/>
      <c r="G10" s="6" t="s">
        <v>12</v>
      </c>
      <c r="H10" s="6" t="s">
        <v>13</v>
      </c>
      <c r="I10" s="6" t="s">
        <v>12</v>
      </c>
      <c r="J10" s="6" t="s">
        <v>13</v>
      </c>
      <c r="K10" s="6" t="s">
        <v>17</v>
      </c>
      <c r="L10" s="6" t="s">
        <v>12</v>
      </c>
      <c r="M10" s="6" t="s">
        <v>13</v>
      </c>
      <c r="N10" s="6" t="s">
        <v>12</v>
      </c>
      <c r="O10" s="6" t="s">
        <v>21</v>
      </c>
      <c r="P10" s="6" t="s">
        <v>17</v>
      </c>
      <c r="Q10" s="6" t="s">
        <v>12</v>
      </c>
      <c r="R10" s="6" t="s">
        <v>13</v>
      </c>
      <c r="S10" s="6" t="s">
        <v>12</v>
      </c>
      <c r="T10" s="6" t="s">
        <v>21</v>
      </c>
      <c r="U10" s="6" t="s">
        <v>17</v>
      </c>
      <c r="V10" s="6" t="s">
        <v>12</v>
      </c>
      <c r="W10" s="6" t="s">
        <v>13</v>
      </c>
      <c r="X10" s="6" t="s">
        <v>12</v>
      </c>
      <c r="Y10" s="20" t="s">
        <v>58</v>
      </c>
      <c r="Z10" s="6" t="s">
        <v>17</v>
      </c>
      <c r="AA10" s="6" t="s">
        <v>14</v>
      </c>
      <c r="AB10" s="6" t="s">
        <v>12</v>
      </c>
      <c r="AC10" s="6" t="s">
        <v>13</v>
      </c>
      <c r="AD10" s="34"/>
      <c r="AE10" s="6" t="s">
        <v>12</v>
      </c>
      <c r="AF10" s="6" t="s">
        <v>13</v>
      </c>
      <c r="AG10" s="6" t="s">
        <v>12</v>
      </c>
      <c r="AH10" s="6" t="s">
        <v>13</v>
      </c>
    </row>
    <row r="11" spans="1:34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6">
        <v>20</v>
      </c>
      <c r="U11" s="6">
        <v>21</v>
      </c>
      <c r="V11" s="6">
        <v>22</v>
      </c>
      <c r="W11" s="6">
        <v>23</v>
      </c>
      <c r="X11" s="6">
        <v>24</v>
      </c>
      <c r="Y11" s="6">
        <v>25</v>
      </c>
      <c r="Z11" s="6">
        <v>26</v>
      </c>
      <c r="AA11" s="6">
        <v>27</v>
      </c>
      <c r="AB11" s="6">
        <v>28</v>
      </c>
      <c r="AC11" s="6">
        <v>29</v>
      </c>
      <c r="AD11" s="6">
        <v>30</v>
      </c>
      <c r="AE11" s="7">
        <v>31</v>
      </c>
      <c r="AF11" s="8">
        <v>32</v>
      </c>
      <c r="AG11" s="8">
        <v>33</v>
      </c>
      <c r="AH11" s="8">
        <v>34</v>
      </c>
    </row>
    <row r="12" spans="1:34" ht="21.75" customHeight="1">
      <c r="A12" s="22" t="s">
        <v>22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ht="227.25" customHeight="1">
      <c r="A13" s="1" t="s">
        <v>15</v>
      </c>
      <c r="B13" s="9" t="s">
        <v>29</v>
      </c>
      <c r="C13" s="2" t="s">
        <v>30</v>
      </c>
      <c r="D13" s="2" t="s">
        <v>31</v>
      </c>
      <c r="E13" s="2" t="s">
        <v>32</v>
      </c>
      <c r="F13" s="3">
        <v>578.3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552.712</v>
      </c>
      <c r="X13" s="3">
        <v>10</v>
      </c>
      <c r="Y13" s="3">
        <v>0.612</v>
      </c>
      <c r="Z13" s="3"/>
      <c r="AA13" s="3"/>
      <c r="AB13" s="3"/>
      <c r="AC13" s="3">
        <v>552.712</v>
      </c>
      <c r="AD13" s="4">
        <v>95.6</v>
      </c>
      <c r="AE13" s="13">
        <v>0</v>
      </c>
      <c r="AF13" s="13">
        <v>0</v>
      </c>
      <c r="AG13" s="13">
        <v>0</v>
      </c>
      <c r="AH13" s="13">
        <v>0</v>
      </c>
    </row>
    <row r="14" spans="1:34" ht="210">
      <c r="A14" s="1" t="s">
        <v>16</v>
      </c>
      <c r="B14" s="12"/>
      <c r="C14" s="2" t="s">
        <v>33</v>
      </c>
      <c r="D14" s="13" t="s">
        <v>34</v>
      </c>
      <c r="E14" s="14" t="s">
        <v>35</v>
      </c>
      <c r="F14" s="13">
        <v>54.4</v>
      </c>
      <c r="G14" s="13"/>
      <c r="H14" s="13"/>
      <c r="I14" s="13"/>
      <c r="J14" s="13"/>
      <c r="K14" s="13"/>
      <c r="L14" s="13"/>
      <c r="M14" s="13">
        <v>6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v>29.085</v>
      </c>
      <c r="X14" s="13">
        <v>31</v>
      </c>
      <c r="Y14" s="13">
        <v>9.8</v>
      </c>
      <c r="Z14" s="13"/>
      <c r="AA14" s="13"/>
      <c r="AB14" s="13">
        <v>52.385</v>
      </c>
      <c r="AC14" s="13">
        <v>35.085</v>
      </c>
      <c r="AD14" s="4">
        <v>64.5</v>
      </c>
      <c r="AE14" s="13">
        <v>0</v>
      </c>
      <c r="AF14" s="13">
        <v>0</v>
      </c>
      <c r="AG14" s="13">
        <v>0</v>
      </c>
      <c r="AH14" s="13">
        <v>0</v>
      </c>
    </row>
    <row r="15" spans="1:34" ht="150">
      <c r="A15" s="1" t="s">
        <v>36</v>
      </c>
      <c r="B15" s="12"/>
      <c r="C15" s="2" t="s">
        <v>37</v>
      </c>
      <c r="D15" s="13" t="s">
        <v>38</v>
      </c>
      <c r="E15" s="14" t="s">
        <v>42</v>
      </c>
      <c r="F15" s="13">
        <v>118.8</v>
      </c>
      <c r="G15" s="13"/>
      <c r="H15" s="13"/>
      <c r="I15" s="13"/>
      <c r="J15" s="13"/>
      <c r="K15" s="13"/>
      <c r="L15" s="13"/>
      <c r="M15" s="13"/>
      <c r="N15" s="13">
        <v>2.979</v>
      </c>
      <c r="O15" s="13">
        <v>0</v>
      </c>
      <c r="P15" s="13"/>
      <c r="Q15" s="13"/>
      <c r="R15" s="13">
        <v>34.927</v>
      </c>
      <c r="S15" s="13">
        <v>5.577</v>
      </c>
      <c r="T15" s="13">
        <v>5.627</v>
      </c>
      <c r="U15" s="13"/>
      <c r="V15" s="13"/>
      <c r="W15" s="13">
        <v>9.978</v>
      </c>
      <c r="X15" s="13">
        <v>5.5</v>
      </c>
      <c r="Y15" s="13">
        <v>2.322</v>
      </c>
      <c r="Z15" s="13"/>
      <c r="AA15" s="13"/>
      <c r="AB15" s="13">
        <v>51.012</v>
      </c>
      <c r="AC15" s="13">
        <v>44.905</v>
      </c>
      <c r="AD15" s="4">
        <v>37.8</v>
      </c>
      <c r="AE15" s="13">
        <v>0</v>
      </c>
      <c r="AF15" s="13">
        <v>0</v>
      </c>
      <c r="AG15" s="13">
        <v>0</v>
      </c>
      <c r="AH15" s="13">
        <v>0</v>
      </c>
    </row>
    <row r="16" spans="1:34" ht="240">
      <c r="A16" s="1" t="s">
        <v>39</v>
      </c>
      <c r="B16" s="12"/>
      <c r="C16" s="2" t="s">
        <v>57</v>
      </c>
      <c r="D16" s="13" t="s">
        <v>38</v>
      </c>
      <c r="E16" s="14" t="s">
        <v>35</v>
      </c>
      <c r="F16" s="13">
        <v>351.4</v>
      </c>
      <c r="G16" s="13"/>
      <c r="H16" s="13"/>
      <c r="I16" s="13"/>
      <c r="J16" s="13"/>
      <c r="K16" s="13"/>
      <c r="L16" s="13"/>
      <c r="M16" s="13">
        <v>79.338</v>
      </c>
      <c r="N16" s="13">
        <v>29.04</v>
      </c>
      <c r="O16" s="13">
        <v>17.725</v>
      </c>
      <c r="P16" s="13"/>
      <c r="Q16" s="13"/>
      <c r="R16" s="13">
        <v>16.875</v>
      </c>
      <c r="S16" s="13">
        <v>6.203</v>
      </c>
      <c r="T16" s="13">
        <v>5.861</v>
      </c>
      <c r="U16" s="13"/>
      <c r="V16" s="13"/>
      <c r="W16" s="13"/>
      <c r="X16" s="13">
        <v>0.343</v>
      </c>
      <c r="Y16" s="13">
        <v>0.287</v>
      </c>
      <c r="Z16" s="13"/>
      <c r="AA16" s="13"/>
      <c r="AB16" s="13">
        <v>110.288</v>
      </c>
      <c r="AC16" s="13">
        <v>98.575</v>
      </c>
      <c r="AD16" s="4">
        <v>28.1</v>
      </c>
      <c r="AE16" s="13">
        <v>0</v>
      </c>
      <c r="AF16" s="13">
        <v>0</v>
      </c>
      <c r="AG16" s="13">
        <v>0</v>
      </c>
      <c r="AH16" s="13">
        <v>0</v>
      </c>
    </row>
    <row r="17" spans="1:34" ht="90">
      <c r="A17" s="1" t="s">
        <v>40</v>
      </c>
      <c r="B17" s="12"/>
      <c r="C17" s="2" t="s">
        <v>41</v>
      </c>
      <c r="D17" s="13" t="s">
        <v>38</v>
      </c>
      <c r="E17" s="14" t="s">
        <v>35</v>
      </c>
      <c r="F17" s="13">
        <v>15.675</v>
      </c>
      <c r="G17" s="13"/>
      <c r="H17" s="13"/>
      <c r="I17" s="13"/>
      <c r="J17" s="13"/>
      <c r="K17" s="13"/>
      <c r="L17" s="13"/>
      <c r="M17" s="13">
        <v>0.225</v>
      </c>
      <c r="N17" s="13">
        <v>0.152</v>
      </c>
      <c r="O17" s="13">
        <v>0.15</v>
      </c>
      <c r="P17" s="13"/>
      <c r="Q17" s="13"/>
      <c r="R17" s="13">
        <v>0.387</v>
      </c>
      <c r="S17" s="13">
        <v>0.112</v>
      </c>
      <c r="T17" s="13">
        <v>0.112</v>
      </c>
      <c r="U17" s="13"/>
      <c r="V17" s="13"/>
      <c r="W17" s="13">
        <v>48</v>
      </c>
      <c r="X17" s="13">
        <v>3.7</v>
      </c>
      <c r="Y17" s="13">
        <v>48</v>
      </c>
      <c r="Z17" s="13"/>
      <c r="AA17" s="13"/>
      <c r="AB17" s="13">
        <v>4.433</v>
      </c>
      <c r="AC17" s="13">
        <v>48.612</v>
      </c>
      <c r="AD17" s="4">
        <v>310.1</v>
      </c>
      <c r="AE17" s="13">
        <v>8</v>
      </c>
      <c r="AF17" s="13">
        <v>24</v>
      </c>
      <c r="AG17" s="13">
        <v>0</v>
      </c>
      <c r="AH17" s="13">
        <v>0</v>
      </c>
    </row>
    <row r="18" spans="1:34" ht="15" customHeight="1">
      <c r="A18" s="15"/>
      <c r="B18" s="10" t="s">
        <v>20</v>
      </c>
      <c r="C18" s="10"/>
      <c r="D18" s="10"/>
      <c r="E18" s="10"/>
      <c r="F18" s="10">
        <f>F13+F14+F15+F16+F17</f>
        <v>1118.5749999999998</v>
      </c>
      <c r="G18" s="10">
        <f aca="true" t="shared" si="0" ref="G18:AH18">G13+G14+G15+G16+G17</f>
        <v>0</v>
      </c>
      <c r="H18" s="10">
        <f t="shared" si="0"/>
        <v>0</v>
      </c>
      <c r="I18" s="10">
        <f t="shared" si="0"/>
        <v>0</v>
      </c>
      <c r="J18" s="10">
        <f t="shared" si="0"/>
        <v>0</v>
      </c>
      <c r="K18" s="10">
        <f t="shared" si="0"/>
        <v>0</v>
      </c>
      <c r="L18" s="10">
        <f t="shared" si="0"/>
        <v>0</v>
      </c>
      <c r="M18" s="10">
        <f t="shared" si="0"/>
        <v>85.56299999999999</v>
      </c>
      <c r="N18" s="10">
        <f t="shared" si="0"/>
        <v>32.171</v>
      </c>
      <c r="O18" s="10">
        <f t="shared" si="0"/>
        <v>17.875</v>
      </c>
      <c r="P18" s="10">
        <f t="shared" si="0"/>
        <v>0</v>
      </c>
      <c r="Q18" s="10">
        <f t="shared" si="0"/>
        <v>0</v>
      </c>
      <c r="R18" s="10">
        <f t="shared" si="0"/>
        <v>52.189</v>
      </c>
      <c r="S18" s="10">
        <f t="shared" si="0"/>
        <v>11.892000000000001</v>
      </c>
      <c r="T18" s="10">
        <f t="shared" si="0"/>
        <v>11.6</v>
      </c>
      <c r="U18" s="10">
        <f t="shared" si="0"/>
        <v>0</v>
      </c>
      <c r="V18" s="10">
        <f t="shared" si="0"/>
        <v>0</v>
      </c>
      <c r="W18" s="10">
        <f t="shared" si="0"/>
        <v>639.775</v>
      </c>
      <c r="X18" s="10">
        <f t="shared" si="0"/>
        <v>50.543000000000006</v>
      </c>
      <c r="Y18" s="10">
        <f t="shared" si="0"/>
        <v>61.021</v>
      </c>
      <c r="Z18" s="10">
        <f t="shared" si="0"/>
        <v>0</v>
      </c>
      <c r="AA18" s="10">
        <f t="shared" si="0"/>
        <v>0</v>
      </c>
      <c r="AB18" s="10">
        <f t="shared" si="0"/>
        <v>218.118</v>
      </c>
      <c r="AC18" s="10">
        <f t="shared" si="0"/>
        <v>779.889</v>
      </c>
      <c r="AD18" s="18">
        <f>AC18/F18%</f>
        <v>69.72165478398857</v>
      </c>
      <c r="AE18" s="10">
        <f t="shared" si="0"/>
        <v>8</v>
      </c>
      <c r="AF18" s="10">
        <f t="shared" si="0"/>
        <v>24</v>
      </c>
      <c r="AG18" s="10">
        <f t="shared" si="0"/>
        <v>0</v>
      </c>
      <c r="AH18" s="10">
        <f t="shared" si="0"/>
        <v>0</v>
      </c>
    </row>
    <row r="19" spans="1:34" ht="24" customHeight="1">
      <c r="A19" s="22" t="s">
        <v>27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4"/>
    </row>
    <row r="20" spans="1:34" ht="135">
      <c r="A20" s="1" t="s">
        <v>15</v>
      </c>
      <c r="B20" s="13"/>
      <c r="C20" s="13" t="s">
        <v>43</v>
      </c>
      <c r="D20" s="13" t="s">
        <v>44</v>
      </c>
      <c r="E20" s="13" t="s">
        <v>45</v>
      </c>
      <c r="F20" s="13">
        <v>41.7</v>
      </c>
      <c r="G20" s="13"/>
      <c r="H20" s="13"/>
      <c r="I20" s="13"/>
      <c r="J20" s="13"/>
      <c r="K20" s="13"/>
      <c r="L20" s="13"/>
      <c r="M20" s="13"/>
      <c r="N20" s="13">
        <v>8.77</v>
      </c>
      <c r="O20" s="13">
        <v>0</v>
      </c>
      <c r="P20" s="13"/>
      <c r="Q20" s="13"/>
      <c r="R20" s="13"/>
      <c r="S20" s="13">
        <v>2.089</v>
      </c>
      <c r="T20" s="13">
        <v>2.059</v>
      </c>
      <c r="U20" s="13"/>
      <c r="V20" s="13"/>
      <c r="W20" s="13"/>
      <c r="X20" s="13"/>
      <c r="Y20" s="13"/>
      <c r="Z20" s="13"/>
      <c r="AA20" s="13"/>
      <c r="AB20" s="13">
        <v>10.859</v>
      </c>
      <c r="AC20" s="13">
        <v>2.059</v>
      </c>
      <c r="AD20" s="13">
        <v>4.9</v>
      </c>
      <c r="AE20" s="13">
        <v>6</v>
      </c>
      <c r="AF20" s="13">
        <v>0</v>
      </c>
      <c r="AG20" s="13">
        <v>0</v>
      </c>
      <c r="AH20" s="13">
        <v>0</v>
      </c>
    </row>
    <row r="21" spans="1:34" ht="75">
      <c r="A21" s="1" t="s">
        <v>16</v>
      </c>
      <c r="B21" s="13"/>
      <c r="C21" s="13" t="s">
        <v>47</v>
      </c>
      <c r="D21" s="13" t="s">
        <v>46</v>
      </c>
      <c r="E21" s="13" t="s">
        <v>53</v>
      </c>
      <c r="F21" s="13">
        <v>79.287</v>
      </c>
      <c r="G21" s="13"/>
      <c r="H21" s="13"/>
      <c r="I21" s="13"/>
      <c r="J21" s="13"/>
      <c r="K21" s="13"/>
      <c r="L21" s="13"/>
      <c r="M21" s="13"/>
      <c r="N21" s="13">
        <v>20</v>
      </c>
      <c r="O21" s="13">
        <v>18.281</v>
      </c>
      <c r="P21" s="13"/>
      <c r="Q21" s="13"/>
      <c r="R21" s="13"/>
      <c r="S21" s="13">
        <v>4.42</v>
      </c>
      <c r="T21" s="13">
        <v>4.418</v>
      </c>
      <c r="U21" s="13"/>
      <c r="V21" s="13"/>
      <c r="W21" s="13"/>
      <c r="X21" s="13"/>
      <c r="Y21" s="13"/>
      <c r="Z21" s="13"/>
      <c r="AA21" s="13"/>
      <c r="AB21" s="13">
        <v>24.42</v>
      </c>
      <c r="AC21" s="13">
        <v>22.699</v>
      </c>
      <c r="AD21" s="13">
        <v>28.6</v>
      </c>
      <c r="AE21" s="13">
        <v>3</v>
      </c>
      <c r="AF21" s="13">
        <v>0</v>
      </c>
      <c r="AG21" s="13">
        <v>0</v>
      </c>
      <c r="AH21" s="13">
        <v>0</v>
      </c>
    </row>
    <row r="22" spans="1:34" ht="105">
      <c r="A22" s="1" t="s">
        <v>49</v>
      </c>
      <c r="B22" s="13"/>
      <c r="C22" s="13" t="s">
        <v>50</v>
      </c>
      <c r="D22" s="13" t="s">
        <v>34</v>
      </c>
      <c r="E22" s="13" t="s">
        <v>51</v>
      </c>
      <c r="F22" s="13">
        <v>15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>
        <v>0</v>
      </c>
      <c r="AC22" s="13">
        <v>0</v>
      </c>
      <c r="AD22" s="13"/>
      <c r="AE22" s="13">
        <v>3</v>
      </c>
      <c r="AF22" s="13"/>
      <c r="AG22" s="13">
        <v>5</v>
      </c>
      <c r="AH22" s="13"/>
    </row>
    <row r="23" spans="1:34" ht="15">
      <c r="A23" s="10"/>
      <c r="B23" s="13" t="s">
        <v>48</v>
      </c>
      <c r="C23" s="13"/>
      <c r="D23" s="13"/>
      <c r="E23" s="13"/>
      <c r="F23" s="13">
        <f>F20+F21</f>
        <v>120.98700000000001</v>
      </c>
      <c r="G23" s="13">
        <f aca="true" t="shared" si="1" ref="G23:AH23">G20+G21</f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28.77</v>
      </c>
      <c r="O23" s="13">
        <f t="shared" si="1"/>
        <v>18.281</v>
      </c>
      <c r="P23" s="13">
        <f t="shared" si="1"/>
        <v>0</v>
      </c>
      <c r="Q23" s="13">
        <f t="shared" si="1"/>
        <v>0</v>
      </c>
      <c r="R23" s="13">
        <f t="shared" si="1"/>
        <v>0</v>
      </c>
      <c r="S23" s="13">
        <f t="shared" si="1"/>
        <v>6.509</v>
      </c>
      <c r="T23" s="13">
        <f t="shared" si="1"/>
        <v>6.477</v>
      </c>
      <c r="U23" s="13">
        <f t="shared" si="1"/>
        <v>0</v>
      </c>
      <c r="V23" s="13">
        <f t="shared" si="1"/>
        <v>0</v>
      </c>
      <c r="W23" s="13">
        <f t="shared" si="1"/>
        <v>0</v>
      </c>
      <c r="X23" s="13">
        <f t="shared" si="1"/>
        <v>0</v>
      </c>
      <c r="Y23" s="13">
        <f t="shared" si="1"/>
        <v>0</v>
      </c>
      <c r="Z23" s="13">
        <f t="shared" si="1"/>
        <v>0</v>
      </c>
      <c r="AA23" s="13">
        <f t="shared" si="1"/>
        <v>0</v>
      </c>
      <c r="AB23" s="13">
        <f t="shared" si="1"/>
        <v>35.279</v>
      </c>
      <c r="AC23" s="13">
        <f>AC20+AC21</f>
        <v>24.758000000000003</v>
      </c>
      <c r="AD23" s="19">
        <f>AC23/F23%</f>
        <v>20.46335556712705</v>
      </c>
      <c r="AE23" s="13">
        <f t="shared" si="1"/>
        <v>9</v>
      </c>
      <c r="AF23" s="13">
        <f t="shared" si="1"/>
        <v>0</v>
      </c>
      <c r="AG23" s="13">
        <f t="shared" si="1"/>
        <v>0</v>
      </c>
      <c r="AH23" s="13">
        <f t="shared" si="1"/>
        <v>0</v>
      </c>
    </row>
    <row r="24" spans="1:34" s="17" customFormat="1" ht="15">
      <c r="A24" s="16"/>
      <c r="B24" s="16" t="s">
        <v>23</v>
      </c>
      <c r="C24" s="16"/>
      <c r="D24" s="16"/>
      <c r="E24" s="16"/>
      <c r="F24" s="16">
        <f>F13+F14+F15+F16+F17+F20+F21</f>
        <v>1239.562</v>
      </c>
      <c r="G24" s="16">
        <f aca="true" t="shared" si="2" ref="G24:AH24">G13+G14+G15+G16+G17+G20+G21</f>
        <v>0</v>
      </c>
      <c r="H24" s="16">
        <f t="shared" si="2"/>
        <v>0</v>
      </c>
      <c r="I24" s="16">
        <f t="shared" si="2"/>
        <v>0</v>
      </c>
      <c r="J24" s="16">
        <f t="shared" si="2"/>
        <v>0</v>
      </c>
      <c r="K24" s="16">
        <f t="shared" si="2"/>
        <v>0</v>
      </c>
      <c r="L24" s="16">
        <f t="shared" si="2"/>
        <v>0</v>
      </c>
      <c r="M24" s="16">
        <f t="shared" si="2"/>
        <v>85.56299999999999</v>
      </c>
      <c r="N24" s="16">
        <f t="shared" si="2"/>
        <v>60.941</v>
      </c>
      <c r="O24" s="16">
        <f t="shared" si="2"/>
        <v>36.156</v>
      </c>
      <c r="P24" s="16">
        <f t="shared" si="2"/>
        <v>0</v>
      </c>
      <c r="Q24" s="16">
        <f t="shared" si="2"/>
        <v>0</v>
      </c>
      <c r="R24" s="16">
        <f t="shared" si="2"/>
        <v>52.189</v>
      </c>
      <c r="S24" s="16">
        <f t="shared" si="2"/>
        <v>18.401000000000003</v>
      </c>
      <c r="T24" s="16">
        <f t="shared" si="2"/>
        <v>18.076999999999998</v>
      </c>
      <c r="U24" s="16">
        <f t="shared" si="2"/>
        <v>0</v>
      </c>
      <c r="V24" s="16">
        <f t="shared" si="2"/>
        <v>0</v>
      </c>
      <c r="W24" s="16">
        <f t="shared" si="2"/>
        <v>639.775</v>
      </c>
      <c r="X24" s="16">
        <f t="shared" si="2"/>
        <v>50.543000000000006</v>
      </c>
      <c r="Y24" s="16">
        <f t="shared" si="2"/>
        <v>61.021</v>
      </c>
      <c r="Z24" s="16">
        <f t="shared" si="2"/>
        <v>0</v>
      </c>
      <c r="AA24" s="16">
        <f t="shared" si="2"/>
        <v>0</v>
      </c>
      <c r="AB24" s="16">
        <f t="shared" si="2"/>
        <v>253.397</v>
      </c>
      <c r="AC24" s="16">
        <f t="shared" si="2"/>
        <v>804.6469999999999</v>
      </c>
      <c r="AD24" s="19">
        <f>AC24/F24%</f>
        <v>64.91381633189788</v>
      </c>
      <c r="AE24" s="16">
        <f t="shared" si="2"/>
        <v>17</v>
      </c>
      <c r="AF24" s="16">
        <f t="shared" si="2"/>
        <v>24</v>
      </c>
      <c r="AG24" s="16">
        <f t="shared" si="2"/>
        <v>0</v>
      </c>
      <c r="AH24" s="16">
        <f t="shared" si="2"/>
        <v>0</v>
      </c>
    </row>
    <row r="25" spans="1:30" ht="15">
      <c r="A25" s="5"/>
      <c r="B25" s="5" t="s">
        <v>59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</sheetData>
  <sheetProtection/>
  <mergeCells count="29">
    <mergeCell ref="AD2:AH2"/>
    <mergeCell ref="AD1:AH1"/>
    <mergeCell ref="G9:H9"/>
    <mergeCell ref="I9:J9"/>
    <mergeCell ref="L8:P8"/>
    <mergeCell ref="Q8:U8"/>
    <mergeCell ref="V9:W9"/>
    <mergeCell ref="X9:Y9"/>
    <mergeCell ref="Z9:AA9"/>
    <mergeCell ref="L9:M9"/>
    <mergeCell ref="N9:O9"/>
    <mergeCell ref="Q9:R9"/>
    <mergeCell ref="S9:T9"/>
    <mergeCell ref="A19:AH19"/>
    <mergeCell ref="AG7:AH9"/>
    <mergeCell ref="A5:AH5"/>
    <mergeCell ref="AD8:AD10"/>
    <mergeCell ref="G7:AD7"/>
    <mergeCell ref="AE7:AF9"/>
    <mergeCell ref="E7:E10"/>
    <mergeCell ref="G8:K8"/>
    <mergeCell ref="A7:A10"/>
    <mergeCell ref="B7:B10"/>
    <mergeCell ref="C7:C10"/>
    <mergeCell ref="D7:D10"/>
    <mergeCell ref="F7:F10"/>
    <mergeCell ref="A12:AH12"/>
    <mergeCell ref="AB9:AC9"/>
    <mergeCell ref="V8:AC8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landscape" paperSize="9" scale="55" r:id="rId1"/>
  <ignoredErrors>
    <ignoredError sqref="AD18 AD23:AD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lopaeva</dc:creator>
  <cp:keywords/>
  <dc:description/>
  <cp:lastModifiedBy>User</cp:lastModifiedBy>
  <cp:lastPrinted>2013-07-02T05:21:50Z</cp:lastPrinted>
  <dcterms:created xsi:type="dcterms:W3CDTF">2012-06-08T08:57:26Z</dcterms:created>
  <dcterms:modified xsi:type="dcterms:W3CDTF">2014-03-28T08:15:49Z</dcterms:modified>
  <cp:category/>
  <cp:version/>
  <cp:contentType/>
  <cp:contentStatus/>
</cp:coreProperties>
</file>